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<sst xmlns="http://schemas.openxmlformats.org/spreadsheetml/2006/main" count="29" uniqueCount="15">
  <si>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Drug total</t>
  </si>
  <si>
    <t>This chart is based on a dose of 1.0 mg/kg for both drugs</t>
  </si>
  <si>
    <t>ml</t>
  </si>
  <si>
    <t>Lidocaine 2% = 20 mg/ml</t>
  </si>
  <si>
    <t>Bupivacaine 0.5% = 5 mg/ml</t>
  </si>
  <si>
    <r>
      <t xml:space="preserve">Wt. In </t>
    </r>
    <r>
      <rPr>
        <b/>
        <sz val="10"/>
        <color indexed="10"/>
        <rFont val="Arial"/>
        <family val="2"/>
      </rPr>
      <t>lbs</t>
    </r>
  </si>
  <si>
    <r>
      <t xml:space="preserve">Wt. In </t>
    </r>
    <r>
      <rPr>
        <b/>
        <sz val="10"/>
        <color indexed="10"/>
        <rFont val="Arial"/>
        <family val="2"/>
      </rPr>
      <t>kg</t>
    </r>
  </si>
  <si>
    <t>Volume per site</t>
  </si>
  <si>
    <t>Lidocaine/Bupivacaine Ring Block Calculations</t>
  </si>
  <si>
    <t>Lidocaine 2%</t>
  </si>
  <si>
    <t>Bupivacaine 0.5%</t>
  </si>
  <si>
    <t>This chart assume the bupivacaine is 0.5%</t>
  </si>
  <si>
    <t>Dr. Bob Stein</t>
  </si>
  <si>
    <t>Sterile Water</t>
  </si>
  <si>
    <t>This chart automatically adjusts the sterile water volume based on patient weight. It adds sterile water qs to 1 cc if cat is under 2.3 kg (5 lb) and adds sterile water qs to 2 cc if cat is 2.3 kg (5 lb) or over. The volume per site is based upon the assumption that the total volume will be divided and injected at 6 different sites, 3 on each paw.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</si>
</sst>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6" fillId="2" borderId="4" xfId="0" applyNumberFormat="1" applyFont="1" applyFill="1" applyBorder="1" applyAlignment="1">
      <alignment/>
    </xf>
    <xf numFmtId="2" fontId="5" fillId="2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5" fillId="0" borderId="0" xfId="0" applyFont="1" applyAlignment="1">
      <alignment/>
    </xf>
    <xf numFmtId="2" fontId="6" fillId="2" borderId="28" xfId="0" applyNumberFormat="1" applyFont="1" applyFill="1" applyBorder="1" applyAlignment="1">
      <alignment/>
    </xf>
    <xf numFmtId="2" fontId="5" fillId="2" borderId="28" xfId="0" applyNumberFormat="1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3" borderId="13" xfId="0" applyFont="1" applyFill="1" applyBorder="1" applyAlignment="1" applyProtection="1">
      <alignment/>
      <protection locked="0"/>
    </xf>
    <xf numFmtId="0" fontId="6" fillId="3" borderId="32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20</xdr:row>
      <xdr:rowOff>28575</xdr:rowOff>
    </xdr:from>
    <xdr:to>
      <xdr:col>7</xdr:col>
      <xdr:colOff>714375</xdr:colOff>
      <xdr:row>37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67100"/>
          <a:ext cx="27051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2" activeCellId="1" sqref="A9 A12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28125" style="0" customWidth="1"/>
    <col min="4" max="4" width="13.7109375" style="0" customWidth="1"/>
    <col min="5" max="5" width="3.28125" style="0" customWidth="1"/>
    <col min="6" max="6" width="11.28125" style="0" customWidth="1"/>
    <col min="7" max="7" width="2.57421875" style="0" customWidth="1"/>
    <col min="8" max="8" width="11.00390625" style="1" customWidth="1"/>
    <col min="9" max="9" width="3.140625" style="0" customWidth="1"/>
    <col min="10" max="10" width="14.7109375" style="1" customWidth="1"/>
    <col min="11" max="11" width="3.57421875" style="0" customWidth="1"/>
  </cols>
  <sheetData>
    <row r="1" spans="1:11" ht="23.25">
      <c r="A1" s="59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4" customFormat="1" ht="11.25">
      <c r="A2" s="42"/>
      <c r="B2" s="14"/>
      <c r="C2" s="14"/>
      <c r="D2" s="14"/>
      <c r="E2" s="14"/>
      <c r="F2" s="14"/>
      <c r="G2" s="14"/>
      <c r="H2" s="14"/>
      <c r="I2" s="14"/>
      <c r="J2" s="14"/>
      <c r="K2" s="43"/>
    </row>
    <row r="3" spans="1:11" s="4" customFormat="1" ht="11.25">
      <c r="A3" s="44" t="s">
        <v>12</v>
      </c>
      <c r="B3" s="13"/>
      <c r="C3" s="13"/>
      <c r="D3" s="13"/>
      <c r="E3" s="13"/>
      <c r="F3" s="13"/>
      <c r="G3" s="13"/>
      <c r="H3" s="13"/>
      <c r="I3" s="13"/>
      <c r="J3" s="13"/>
      <c r="K3" s="45"/>
    </row>
    <row r="4" spans="1:11" s="4" customFormat="1" ht="11.25">
      <c r="A4" s="44"/>
      <c r="B4" s="13"/>
      <c r="C4" s="13"/>
      <c r="D4" s="13"/>
      <c r="E4" s="13"/>
      <c r="F4" s="13"/>
      <c r="G4" s="13"/>
      <c r="H4" s="13"/>
      <c r="I4" s="13"/>
      <c r="J4" s="13"/>
      <c r="K4" s="45"/>
    </row>
    <row r="5" spans="1:11" ht="12.75">
      <c r="A5" s="46" t="s">
        <v>1</v>
      </c>
      <c r="B5" s="7"/>
      <c r="C5" s="7"/>
      <c r="D5" s="7"/>
      <c r="E5" s="7"/>
      <c r="F5" s="7"/>
      <c r="G5" s="7"/>
      <c r="H5" s="7"/>
      <c r="I5" s="7"/>
      <c r="J5" s="7"/>
      <c r="K5" s="22"/>
    </row>
    <row r="6" spans="1:11" ht="13.5" thickBot="1">
      <c r="A6" s="47" t="s">
        <v>11</v>
      </c>
      <c r="B6" s="40"/>
      <c r="C6" s="40"/>
      <c r="D6" s="40"/>
      <c r="E6" s="40"/>
      <c r="F6" s="40"/>
      <c r="G6" s="40"/>
      <c r="H6" s="40"/>
      <c r="I6" s="40"/>
      <c r="J6" s="40"/>
      <c r="K6" s="41"/>
    </row>
    <row r="7" spans="1:11" ht="13.5" thickBot="1">
      <c r="A7" s="25"/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1" s="2" customFormat="1" ht="12.75">
      <c r="A8" s="15" t="s">
        <v>5</v>
      </c>
      <c r="B8" s="16" t="s">
        <v>9</v>
      </c>
      <c r="C8" s="17"/>
      <c r="D8" s="16" t="s">
        <v>10</v>
      </c>
      <c r="E8" s="17"/>
      <c r="F8" s="16" t="s">
        <v>0</v>
      </c>
      <c r="G8" s="17"/>
      <c r="H8" s="18" t="s">
        <v>13</v>
      </c>
      <c r="I8" s="19"/>
      <c r="J8" s="19" t="s">
        <v>7</v>
      </c>
      <c r="K8" s="20"/>
    </row>
    <row r="9" spans="1:11" s="53" customFormat="1" ht="15.75">
      <c r="A9" s="62">
        <v>2</v>
      </c>
      <c r="B9" s="48">
        <f>(A9/2.2)/20</f>
        <v>0.045454545454545456</v>
      </c>
      <c r="C9" s="49" t="s">
        <v>2</v>
      </c>
      <c r="D9" s="48">
        <f>(A9/2.2)/5</f>
        <v>0.18181818181818182</v>
      </c>
      <c r="E9" s="49" t="s">
        <v>2</v>
      </c>
      <c r="F9" s="48">
        <f>SUM(B9:D9)</f>
        <v>0.2272727272727273</v>
      </c>
      <c r="G9" s="50" t="s">
        <v>2</v>
      </c>
      <c r="H9" s="48">
        <f>IF(A9&lt;5,1-F9,2-F9)</f>
        <v>0.7727272727272727</v>
      </c>
      <c r="I9" s="51" t="s">
        <v>2</v>
      </c>
      <c r="J9" s="48">
        <f>(H9+F9)/6</f>
        <v>0.16666666666666666</v>
      </c>
      <c r="K9" s="52" t="s">
        <v>2</v>
      </c>
    </row>
    <row r="10" spans="1:11" ht="12.75">
      <c r="A10" s="21"/>
      <c r="B10" s="7"/>
      <c r="C10" s="7"/>
      <c r="D10" s="7"/>
      <c r="E10" s="7"/>
      <c r="F10" s="7"/>
      <c r="G10" s="7"/>
      <c r="H10" s="7"/>
      <c r="I10" s="7"/>
      <c r="J10" s="7"/>
      <c r="K10" s="22"/>
    </row>
    <row r="11" spans="1:11" s="3" customFormat="1" ht="12.75">
      <c r="A11" s="23" t="s">
        <v>6</v>
      </c>
      <c r="B11" s="5" t="s">
        <v>9</v>
      </c>
      <c r="C11" s="6"/>
      <c r="D11" s="5" t="s">
        <v>10</v>
      </c>
      <c r="E11" s="6"/>
      <c r="F11" s="5" t="s">
        <v>0</v>
      </c>
      <c r="G11" s="6"/>
      <c r="H11" s="11" t="s">
        <v>13</v>
      </c>
      <c r="I11" s="12"/>
      <c r="J11" s="12" t="s">
        <v>7</v>
      </c>
      <c r="K11" s="24"/>
    </row>
    <row r="12" spans="1:11" s="53" customFormat="1" ht="16.5" thickBot="1">
      <c r="A12" s="63">
        <v>3.6</v>
      </c>
      <c r="B12" s="54">
        <f>A12/20</f>
        <v>0.18</v>
      </c>
      <c r="C12" s="55" t="s">
        <v>2</v>
      </c>
      <c r="D12" s="54">
        <f>A12/5</f>
        <v>0.72</v>
      </c>
      <c r="E12" s="55" t="s">
        <v>2</v>
      </c>
      <c r="F12" s="54">
        <f>SUM(B12:D12)</f>
        <v>0.8999999999999999</v>
      </c>
      <c r="G12" s="56" t="s">
        <v>2</v>
      </c>
      <c r="H12" s="54">
        <f>IF(A12&lt;2.3,1-F12,2-F12)</f>
        <v>1.1</v>
      </c>
      <c r="I12" s="57" t="s">
        <v>2</v>
      </c>
      <c r="J12" s="54">
        <f>(H12+F12)/6</f>
        <v>0.3333333333333333</v>
      </c>
      <c r="K12" s="58" t="s">
        <v>2</v>
      </c>
    </row>
    <row r="13" spans="1:11" ht="13.5" thickBo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7"/>
    </row>
    <row r="14" spans="1:11" ht="12.75" customHeight="1">
      <c r="A14" s="29" t="s">
        <v>14</v>
      </c>
      <c r="B14" s="30"/>
      <c r="C14" s="30"/>
      <c r="D14" s="30"/>
      <c r="E14" s="30"/>
      <c r="F14" s="30"/>
      <c r="G14" s="30"/>
      <c r="H14" s="30"/>
      <c r="I14" s="30"/>
      <c r="J14" s="30"/>
      <c r="K14" s="31"/>
    </row>
    <row r="15" spans="1:11" ht="12.7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4"/>
    </row>
    <row r="16" spans="1:11" ht="12.75">
      <c r="A16" s="35"/>
      <c r="B16" s="9"/>
      <c r="C16" s="9"/>
      <c r="D16" s="9"/>
      <c r="E16" s="9"/>
      <c r="F16" s="9"/>
      <c r="G16" s="9"/>
      <c r="H16" s="9"/>
      <c r="I16" s="9"/>
      <c r="J16" s="9"/>
      <c r="K16" s="36"/>
    </row>
    <row r="17" spans="1:11" ht="12.75">
      <c r="A17" s="37"/>
      <c r="B17" s="10"/>
      <c r="C17" s="10"/>
      <c r="D17" s="10"/>
      <c r="E17" s="10"/>
      <c r="F17" s="10"/>
      <c r="G17" s="10"/>
      <c r="H17" s="10"/>
      <c r="I17" s="10"/>
      <c r="J17" s="10"/>
      <c r="K17" s="38"/>
    </row>
    <row r="18" spans="1:11" ht="12.75">
      <c r="A18" s="21" t="s">
        <v>3</v>
      </c>
      <c r="B18" s="7"/>
      <c r="C18" s="7"/>
      <c r="D18" s="7"/>
      <c r="E18" s="7"/>
      <c r="F18" s="7"/>
      <c r="G18" s="7"/>
      <c r="H18" s="7"/>
      <c r="I18" s="7"/>
      <c r="J18" s="7"/>
      <c r="K18" s="22"/>
    </row>
    <row r="19" spans="1:11" ht="13.5" thickBot="1">
      <c r="A19" s="39" t="s">
        <v>4</v>
      </c>
      <c r="B19" s="40"/>
      <c r="C19" s="40"/>
      <c r="D19" s="40"/>
      <c r="E19" s="40"/>
      <c r="F19" s="40"/>
      <c r="G19" s="40"/>
      <c r="H19" s="40"/>
      <c r="I19" s="40"/>
      <c r="J19" s="40"/>
      <c r="K19" s="41"/>
    </row>
    <row r="20" spans="1:11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</sheetData>
  <sheetProtection sheet="1" objects="1" scenarios="1"/>
  <mergeCells count="24">
    <mergeCell ref="A1:K1"/>
    <mergeCell ref="A3:K3"/>
    <mergeCell ref="A10:K10"/>
    <mergeCell ref="J8:K8"/>
    <mergeCell ref="A5:K5"/>
    <mergeCell ref="A6:K6"/>
    <mergeCell ref="B8:C8"/>
    <mergeCell ref="D8:E8"/>
    <mergeCell ref="A2:K2"/>
    <mergeCell ref="A4:K4"/>
    <mergeCell ref="A20:K39"/>
    <mergeCell ref="A14:K16"/>
    <mergeCell ref="A17:K17"/>
    <mergeCell ref="H8:I8"/>
    <mergeCell ref="H11:I11"/>
    <mergeCell ref="J11:K11"/>
    <mergeCell ref="F11:G11"/>
    <mergeCell ref="B11:C11"/>
    <mergeCell ref="A18:K18"/>
    <mergeCell ref="A19:K19"/>
    <mergeCell ref="D11:E11"/>
    <mergeCell ref="A13:K13"/>
    <mergeCell ref="F8:G8"/>
    <mergeCell ref="A7:K7"/>
  </mergeCells>
  <printOptions/>
  <pageMargins left="0.85" right="0.75" top="2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2005-11-19T13:04:48Z</cp:lastPrinted>
  <dcterms:created xsi:type="dcterms:W3CDTF">2004-01-08T16:55:12Z</dcterms:created>
  <dcterms:modified xsi:type="dcterms:W3CDTF">2005-11-19T13:08:14Z</dcterms:modified>
  <cp:category/>
  <cp:version/>
  <cp:contentType/>
  <cp:contentStatus/>
</cp:coreProperties>
</file>