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<sst xmlns="http://schemas.openxmlformats.org/spreadsheetml/2006/main" count="15" uniqueCount="13">
  <si>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Total Volume</t>
  </si>
  <si>
    <t>Ketamine 100 mg/ml</t>
  </si>
  <si>
    <t>Butorphanol 10 mg/ml</t>
  </si>
  <si>
    <t>ML Dose</t>
  </si>
  <si>
    <t>ML Total</t>
  </si>
  <si>
    <t>Weight in Kilograms</t>
  </si>
  <si>
    <r>
      <t xml:space="preserve">Weight </t>
    </r>
    <r>
      <rPr>
        <b/>
        <sz val="11"/>
        <color indexed="10"/>
        <rFont val="Arial"/>
        <family val="2"/>
      </rPr>
      <t>Kg.</t>
    </r>
  </si>
  <si>
    <t xml:space="preserve">        DKT Total IM Anesthesia</t>
  </si>
  <si>
    <r>
      <t>(</t>
    </r>
    <r>
      <rPr>
        <b/>
        <sz val="11"/>
        <rFont val="Arial"/>
        <family val="2"/>
      </rPr>
      <t>Dex</t>
    </r>
    <r>
      <rPr>
        <b/>
        <sz val="11"/>
        <color indexed="10"/>
        <rFont val="Arial"/>
        <family val="2"/>
      </rPr>
      <t>Medetomidine/Ketamine/Butorphanol)</t>
    </r>
  </si>
  <si>
    <t>Always consider lean body mass equivalent weight</t>
  </si>
  <si>
    <t>Consider insulin syringes for smaller patients</t>
  </si>
  <si>
    <r>
      <t>DexDom</t>
    </r>
    <r>
      <rPr>
        <b/>
        <sz val="8"/>
        <rFont val="Arial"/>
        <family val="2"/>
      </rPr>
      <t>itor</t>
    </r>
    <r>
      <rPr>
        <b/>
        <sz val="11"/>
        <rFont val="Arial"/>
        <family val="2"/>
      </rPr>
      <t xml:space="preserve"> 0.5 mg/ml</t>
    </r>
  </si>
  <si>
    <r>
      <t xml:space="preserve">(15 ug/kg </t>
    </r>
    <r>
      <rPr>
        <sz val="10"/>
        <color indexed="10"/>
        <rFont val="Arial"/>
        <family val="2"/>
      </rPr>
      <t>Dex</t>
    </r>
    <r>
      <rPr>
        <sz val="10"/>
        <rFont val="Arial"/>
        <family val="0"/>
      </rPr>
      <t>Medetomidine, 5 mg/kg Ketamine, 0.2 mg/kg Butorphanol)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</si>
</sst>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5" fontId="1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center"/>
    </xf>
    <xf numFmtId="164" fontId="5" fillId="33" borderId="13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2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 horizontal="right"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130" zoomScaleNormal="130" zoomScalePageLayoutView="0" workbookViewId="0" topLeftCell="A1">
      <selection activeCell="B42" sqref="B42"/>
    </sheetView>
  </sheetViews>
  <sheetFormatPr defaultColWidth="9.140625" defaultRowHeight="12.75"/>
  <cols>
    <col min="1" max="1" width="12.00390625" style="5" customWidth="1"/>
    <col min="2" max="2" width="23.28125" style="6" customWidth="1"/>
    <col min="3" max="3" width="22.140625" style="6" customWidth="1"/>
    <col min="4" max="4" width="24.140625" style="6" customWidth="1"/>
    <col min="5" max="5" width="14.00390625" style="6" customWidth="1"/>
    <col min="6" max="16384" width="9.140625" style="8" customWidth="1"/>
  </cols>
  <sheetData>
    <row r="1" spans="1:5" s="7" customFormat="1" ht="20.25">
      <c r="A1" s="22" t="s">
        <v>7</v>
      </c>
      <c r="B1" s="23"/>
      <c r="C1" s="23"/>
      <c r="D1" s="23"/>
      <c r="E1" s="24"/>
    </row>
    <row r="2" spans="1:5" ht="15">
      <c r="A2" s="19" t="s">
        <v>8</v>
      </c>
      <c r="B2" s="20"/>
      <c r="C2" s="20"/>
      <c r="D2" s="20"/>
      <c r="E2" s="21"/>
    </row>
    <row r="3" spans="1:5" ht="15">
      <c r="A3" s="19" t="s">
        <v>5</v>
      </c>
      <c r="B3" s="20"/>
      <c r="C3" s="20"/>
      <c r="D3" s="20"/>
      <c r="E3" s="21"/>
    </row>
    <row r="4" spans="1:5" ht="15">
      <c r="A4" s="25"/>
      <c r="B4" s="26"/>
      <c r="C4" s="26"/>
      <c r="D4" s="26"/>
      <c r="E4" s="27"/>
    </row>
    <row r="5" spans="1:5" ht="12.75">
      <c r="A5" s="13" t="s">
        <v>12</v>
      </c>
      <c r="B5" s="14"/>
      <c r="C5" s="14"/>
      <c r="D5" s="14"/>
      <c r="E5" s="15"/>
    </row>
    <row r="6" spans="1:5" ht="12.75">
      <c r="A6" s="13" t="s">
        <v>9</v>
      </c>
      <c r="B6" s="14"/>
      <c r="C6" s="14"/>
      <c r="D6" s="14"/>
      <c r="E6" s="15"/>
    </row>
    <row r="7" spans="1:5" ht="12.75">
      <c r="A7" s="13" t="s">
        <v>10</v>
      </c>
      <c r="B7" s="14"/>
      <c r="C7" s="14"/>
      <c r="D7" s="14"/>
      <c r="E7" s="15"/>
    </row>
    <row r="8" spans="1:5" ht="12.75">
      <c r="A8" s="16"/>
      <c r="B8" s="17"/>
      <c r="C8" s="17"/>
      <c r="D8" s="17"/>
      <c r="E8" s="18"/>
    </row>
    <row r="9" spans="1:5" s="12" customFormat="1" ht="15">
      <c r="A9" s="10" t="s">
        <v>6</v>
      </c>
      <c r="B9" s="11" t="s">
        <v>11</v>
      </c>
      <c r="C9" s="11" t="s">
        <v>1</v>
      </c>
      <c r="D9" s="11" t="s">
        <v>2</v>
      </c>
      <c r="E9" s="11" t="s">
        <v>0</v>
      </c>
    </row>
    <row r="10" spans="1:5" s="9" customFormat="1" ht="12.75">
      <c r="A10" s="3"/>
      <c r="B10" s="1" t="s">
        <v>3</v>
      </c>
      <c r="C10" s="1" t="s">
        <v>3</v>
      </c>
      <c r="D10" s="1" t="s">
        <v>3</v>
      </c>
      <c r="E10" s="1" t="s">
        <v>4</v>
      </c>
    </row>
    <row r="11" spans="1:5" s="30" customFormat="1" ht="12.75">
      <c r="A11" s="28">
        <v>1</v>
      </c>
      <c r="B11" s="29">
        <f>((A11)*0.015)/0.5</f>
        <v>0.03</v>
      </c>
      <c r="C11" s="29">
        <f>(A11*5)/100</f>
        <v>0.05</v>
      </c>
      <c r="D11" s="29">
        <f>(A11*0.2)/10</f>
        <v>0.02</v>
      </c>
      <c r="E11" s="29">
        <f>SUM(B11:D11)</f>
        <v>0.1</v>
      </c>
    </row>
    <row r="12" spans="1:5" ht="12.75">
      <c r="A12" s="4">
        <v>1.25</v>
      </c>
      <c r="B12" s="2">
        <f>((A12)*0.015)/0.5</f>
        <v>0.0375</v>
      </c>
      <c r="C12" s="2">
        <f aca="true" t="shared" si="0" ref="C12:C54">(A12*5)/100</f>
        <v>0.0625</v>
      </c>
      <c r="D12" s="2">
        <f aca="true" t="shared" si="1" ref="D12:D54">(A12*0.2)/10</f>
        <v>0.025</v>
      </c>
      <c r="E12" s="2">
        <f aca="true" t="shared" si="2" ref="E12:E54">SUM(B12:D12)</f>
        <v>0.125</v>
      </c>
    </row>
    <row r="13" spans="1:5" s="30" customFormat="1" ht="12.75">
      <c r="A13" s="28">
        <v>1.5</v>
      </c>
      <c r="B13" s="29">
        <f>((A13)*0.015)/0.5</f>
        <v>0.045</v>
      </c>
      <c r="C13" s="29">
        <f t="shared" si="0"/>
        <v>0.075</v>
      </c>
      <c r="D13" s="29">
        <f t="shared" si="1"/>
        <v>0.030000000000000006</v>
      </c>
      <c r="E13" s="29">
        <f t="shared" si="2"/>
        <v>0.15</v>
      </c>
    </row>
    <row r="14" spans="1:5" ht="12.75">
      <c r="A14" s="4">
        <v>1.75</v>
      </c>
      <c r="B14" s="2">
        <f>((A14)*0.015)/0.5</f>
        <v>0.0525</v>
      </c>
      <c r="C14" s="2">
        <f t="shared" si="0"/>
        <v>0.0875</v>
      </c>
      <c r="D14" s="2">
        <f t="shared" si="1"/>
        <v>0.035</v>
      </c>
      <c r="E14" s="2">
        <f t="shared" si="2"/>
        <v>0.175</v>
      </c>
    </row>
    <row r="15" spans="1:5" s="30" customFormat="1" ht="12.75">
      <c r="A15" s="28">
        <v>2</v>
      </c>
      <c r="B15" s="29">
        <f>((A15)*0.015)/0.5</f>
        <v>0.06</v>
      </c>
      <c r="C15" s="29">
        <f t="shared" si="0"/>
        <v>0.1</v>
      </c>
      <c r="D15" s="29">
        <f t="shared" si="1"/>
        <v>0.04</v>
      </c>
      <c r="E15" s="29">
        <f t="shared" si="2"/>
        <v>0.2</v>
      </c>
    </row>
    <row r="16" spans="1:5" ht="12.75">
      <c r="A16" s="4">
        <v>2.25</v>
      </c>
      <c r="B16" s="2">
        <f>((A16)*0.015)/0.5</f>
        <v>0.0675</v>
      </c>
      <c r="C16" s="2">
        <f t="shared" si="0"/>
        <v>0.1125</v>
      </c>
      <c r="D16" s="2">
        <f t="shared" si="1"/>
        <v>0.045</v>
      </c>
      <c r="E16" s="2">
        <f t="shared" si="2"/>
        <v>0.22499999999999998</v>
      </c>
    </row>
    <row r="17" spans="1:5" s="30" customFormat="1" ht="12.75">
      <c r="A17" s="28">
        <v>2.5</v>
      </c>
      <c r="B17" s="29">
        <f>((A17)*0.015)/0.5</f>
        <v>0.075</v>
      </c>
      <c r="C17" s="29">
        <f t="shared" si="0"/>
        <v>0.125</v>
      </c>
      <c r="D17" s="29">
        <f t="shared" si="1"/>
        <v>0.05</v>
      </c>
      <c r="E17" s="29">
        <f t="shared" si="2"/>
        <v>0.25</v>
      </c>
    </row>
    <row r="18" spans="1:5" ht="12.75">
      <c r="A18" s="4">
        <v>2.75</v>
      </c>
      <c r="B18" s="2">
        <f>((A18)*0.015)/0.5</f>
        <v>0.08249999999999999</v>
      </c>
      <c r="C18" s="2">
        <f t="shared" si="0"/>
        <v>0.1375</v>
      </c>
      <c r="D18" s="2">
        <f t="shared" si="1"/>
        <v>0.05500000000000001</v>
      </c>
      <c r="E18" s="2">
        <f t="shared" si="2"/>
        <v>0.275</v>
      </c>
    </row>
    <row r="19" spans="1:5" s="30" customFormat="1" ht="12.75">
      <c r="A19" s="28">
        <v>3</v>
      </c>
      <c r="B19" s="29">
        <f aca="true" t="shared" si="3" ref="B19:B54">((A19)*0.015)/0.5</f>
        <v>0.09</v>
      </c>
      <c r="C19" s="29">
        <f t="shared" si="0"/>
        <v>0.15</v>
      </c>
      <c r="D19" s="29">
        <f t="shared" si="1"/>
        <v>0.06000000000000001</v>
      </c>
      <c r="E19" s="29">
        <f t="shared" si="2"/>
        <v>0.3</v>
      </c>
    </row>
    <row r="20" spans="1:5" ht="12.75">
      <c r="A20" s="4">
        <v>3.25</v>
      </c>
      <c r="B20" s="2">
        <f t="shared" si="3"/>
        <v>0.0975</v>
      </c>
      <c r="C20" s="2">
        <f t="shared" si="0"/>
        <v>0.1625</v>
      </c>
      <c r="D20" s="2">
        <f t="shared" si="1"/>
        <v>0.065</v>
      </c>
      <c r="E20" s="2">
        <f t="shared" si="2"/>
        <v>0.325</v>
      </c>
    </row>
    <row r="21" spans="1:5" s="30" customFormat="1" ht="12.75">
      <c r="A21" s="28">
        <v>3.5</v>
      </c>
      <c r="B21" s="29">
        <f t="shared" si="3"/>
        <v>0.105</v>
      </c>
      <c r="C21" s="29">
        <f t="shared" si="0"/>
        <v>0.175</v>
      </c>
      <c r="D21" s="29">
        <f t="shared" si="1"/>
        <v>0.07</v>
      </c>
      <c r="E21" s="29">
        <f t="shared" si="2"/>
        <v>0.35</v>
      </c>
    </row>
    <row r="22" spans="1:5" ht="12.75">
      <c r="A22" s="4">
        <v>3.75</v>
      </c>
      <c r="B22" s="2">
        <f t="shared" si="3"/>
        <v>0.11249999999999999</v>
      </c>
      <c r="C22" s="2">
        <f t="shared" si="0"/>
        <v>0.1875</v>
      </c>
      <c r="D22" s="2">
        <f t="shared" si="1"/>
        <v>0.075</v>
      </c>
      <c r="E22" s="2">
        <f t="shared" si="2"/>
        <v>0.375</v>
      </c>
    </row>
    <row r="23" spans="1:5" s="30" customFormat="1" ht="12.75">
      <c r="A23" s="28">
        <v>4</v>
      </c>
      <c r="B23" s="29">
        <f t="shared" si="3"/>
        <v>0.12</v>
      </c>
      <c r="C23" s="29">
        <f t="shared" si="0"/>
        <v>0.2</v>
      </c>
      <c r="D23" s="29">
        <f t="shared" si="1"/>
        <v>0.08</v>
      </c>
      <c r="E23" s="29">
        <f t="shared" si="2"/>
        <v>0.4</v>
      </c>
    </row>
    <row r="24" spans="1:5" ht="12.75">
      <c r="A24" s="4">
        <v>4.25</v>
      </c>
      <c r="B24" s="2">
        <f t="shared" si="3"/>
        <v>0.1275</v>
      </c>
      <c r="C24" s="2">
        <f t="shared" si="0"/>
        <v>0.2125</v>
      </c>
      <c r="D24" s="2">
        <f t="shared" si="1"/>
        <v>0.085</v>
      </c>
      <c r="E24" s="2">
        <f t="shared" si="2"/>
        <v>0.425</v>
      </c>
    </row>
    <row r="25" spans="1:5" s="30" customFormat="1" ht="12.75">
      <c r="A25" s="28">
        <v>4.5</v>
      </c>
      <c r="B25" s="29">
        <f t="shared" si="3"/>
        <v>0.135</v>
      </c>
      <c r="C25" s="29">
        <f t="shared" si="0"/>
        <v>0.225</v>
      </c>
      <c r="D25" s="29">
        <f t="shared" si="1"/>
        <v>0.09</v>
      </c>
      <c r="E25" s="29">
        <f t="shared" si="2"/>
        <v>0.44999999999999996</v>
      </c>
    </row>
    <row r="26" spans="1:5" ht="12.75">
      <c r="A26" s="4">
        <v>4.75</v>
      </c>
      <c r="B26" s="2">
        <f t="shared" si="3"/>
        <v>0.1425</v>
      </c>
      <c r="C26" s="2">
        <f t="shared" si="0"/>
        <v>0.2375</v>
      </c>
      <c r="D26" s="2">
        <f t="shared" si="1"/>
        <v>0.095</v>
      </c>
      <c r="E26" s="2">
        <f t="shared" si="2"/>
        <v>0.475</v>
      </c>
    </row>
    <row r="27" spans="1:5" s="30" customFormat="1" ht="12.75">
      <c r="A27" s="28">
        <v>5</v>
      </c>
      <c r="B27" s="29">
        <f t="shared" si="3"/>
        <v>0.15</v>
      </c>
      <c r="C27" s="29">
        <f t="shared" si="0"/>
        <v>0.25</v>
      </c>
      <c r="D27" s="29">
        <f t="shared" si="1"/>
        <v>0.1</v>
      </c>
      <c r="E27" s="29">
        <f t="shared" si="2"/>
        <v>0.5</v>
      </c>
    </row>
    <row r="28" spans="1:5" ht="12.75">
      <c r="A28" s="4">
        <v>5.25</v>
      </c>
      <c r="B28" s="2">
        <f t="shared" si="3"/>
        <v>0.1575</v>
      </c>
      <c r="C28" s="2">
        <f t="shared" si="0"/>
        <v>0.2625</v>
      </c>
      <c r="D28" s="2">
        <f t="shared" si="1"/>
        <v>0.10500000000000001</v>
      </c>
      <c r="E28" s="2">
        <f t="shared" si="2"/>
        <v>0.525</v>
      </c>
    </row>
    <row r="29" spans="1:5" s="30" customFormat="1" ht="12.75">
      <c r="A29" s="28">
        <v>5.5</v>
      </c>
      <c r="B29" s="29">
        <f t="shared" si="3"/>
        <v>0.16499999999999998</v>
      </c>
      <c r="C29" s="29">
        <f t="shared" si="0"/>
        <v>0.275</v>
      </c>
      <c r="D29" s="29">
        <f t="shared" si="1"/>
        <v>0.11000000000000001</v>
      </c>
      <c r="E29" s="29">
        <f t="shared" si="2"/>
        <v>0.55</v>
      </c>
    </row>
    <row r="30" spans="1:5" ht="12.75">
      <c r="A30" s="4">
        <v>5.75</v>
      </c>
      <c r="B30" s="2">
        <f t="shared" si="3"/>
        <v>0.1725</v>
      </c>
      <c r="C30" s="2">
        <f t="shared" si="0"/>
        <v>0.2875</v>
      </c>
      <c r="D30" s="2">
        <f t="shared" si="1"/>
        <v>0.11500000000000002</v>
      </c>
      <c r="E30" s="2">
        <f t="shared" si="2"/>
        <v>0.575</v>
      </c>
    </row>
    <row r="31" spans="1:5" s="30" customFormat="1" ht="12.75">
      <c r="A31" s="28">
        <v>6</v>
      </c>
      <c r="B31" s="29">
        <f t="shared" si="3"/>
        <v>0.18</v>
      </c>
      <c r="C31" s="29">
        <f t="shared" si="0"/>
        <v>0.3</v>
      </c>
      <c r="D31" s="29">
        <f t="shared" si="1"/>
        <v>0.12000000000000002</v>
      </c>
      <c r="E31" s="29">
        <f t="shared" si="2"/>
        <v>0.6</v>
      </c>
    </row>
    <row r="32" spans="1:5" ht="12.75">
      <c r="A32" s="4">
        <v>6.25</v>
      </c>
      <c r="B32" s="2">
        <f t="shared" si="3"/>
        <v>0.1875</v>
      </c>
      <c r="C32" s="2">
        <f t="shared" si="0"/>
        <v>0.3125</v>
      </c>
      <c r="D32" s="2">
        <f t="shared" si="1"/>
        <v>0.125</v>
      </c>
      <c r="E32" s="2">
        <f t="shared" si="2"/>
        <v>0.625</v>
      </c>
    </row>
    <row r="33" spans="1:5" s="30" customFormat="1" ht="12.75">
      <c r="A33" s="28">
        <v>6.5</v>
      </c>
      <c r="B33" s="29">
        <f t="shared" si="3"/>
        <v>0.195</v>
      </c>
      <c r="C33" s="29">
        <f t="shared" si="0"/>
        <v>0.325</v>
      </c>
      <c r="D33" s="29">
        <f t="shared" si="1"/>
        <v>0.13</v>
      </c>
      <c r="E33" s="29">
        <f t="shared" si="2"/>
        <v>0.65</v>
      </c>
    </row>
    <row r="34" spans="1:5" ht="12.75">
      <c r="A34" s="4">
        <v>6.75</v>
      </c>
      <c r="B34" s="2">
        <f t="shared" si="3"/>
        <v>0.20249999999999999</v>
      </c>
      <c r="C34" s="2">
        <f t="shared" si="0"/>
        <v>0.3375</v>
      </c>
      <c r="D34" s="2">
        <f t="shared" si="1"/>
        <v>0.135</v>
      </c>
      <c r="E34" s="2">
        <f t="shared" si="2"/>
        <v>0.675</v>
      </c>
    </row>
    <row r="35" spans="1:5" s="30" customFormat="1" ht="12.75">
      <c r="A35" s="28">
        <v>7</v>
      </c>
      <c r="B35" s="29">
        <f t="shared" si="3"/>
        <v>0.21</v>
      </c>
      <c r="C35" s="29">
        <f t="shared" si="0"/>
        <v>0.35</v>
      </c>
      <c r="D35" s="29">
        <f t="shared" si="1"/>
        <v>0.14</v>
      </c>
      <c r="E35" s="29">
        <f t="shared" si="2"/>
        <v>0.7</v>
      </c>
    </row>
    <row r="36" spans="1:5" ht="12.75">
      <c r="A36" s="4">
        <v>7.25</v>
      </c>
      <c r="B36" s="2">
        <f t="shared" si="3"/>
        <v>0.2175</v>
      </c>
      <c r="C36" s="2">
        <f t="shared" si="0"/>
        <v>0.3625</v>
      </c>
      <c r="D36" s="2">
        <f t="shared" si="1"/>
        <v>0.14500000000000002</v>
      </c>
      <c r="E36" s="2">
        <f t="shared" si="2"/>
        <v>0.725</v>
      </c>
    </row>
    <row r="37" spans="1:5" s="30" customFormat="1" ht="12.75">
      <c r="A37" s="28">
        <v>7.5</v>
      </c>
      <c r="B37" s="29">
        <f t="shared" si="3"/>
        <v>0.22499999999999998</v>
      </c>
      <c r="C37" s="29">
        <f t="shared" si="0"/>
        <v>0.375</v>
      </c>
      <c r="D37" s="29">
        <f t="shared" si="1"/>
        <v>0.15</v>
      </c>
      <c r="E37" s="29">
        <f t="shared" si="2"/>
        <v>0.75</v>
      </c>
    </row>
    <row r="38" spans="1:5" ht="12.75">
      <c r="A38" s="4">
        <v>8</v>
      </c>
      <c r="B38" s="2">
        <f t="shared" si="3"/>
        <v>0.24</v>
      </c>
      <c r="C38" s="2">
        <f t="shared" si="0"/>
        <v>0.4</v>
      </c>
      <c r="D38" s="2">
        <f t="shared" si="1"/>
        <v>0.16</v>
      </c>
      <c r="E38" s="2">
        <f t="shared" si="2"/>
        <v>0.8</v>
      </c>
    </row>
    <row r="39" spans="1:5" s="30" customFormat="1" ht="12.75">
      <c r="A39" s="28">
        <v>8.25</v>
      </c>
      <c r="B39" s="29">
        <f t="shared" si="3"/>
        <v>0.2475</v>
      </c>
      <c r="C39" s="29">
        <f t="shared" si="0"/>
        <v>0.4125</v>
      </c>
      <c r="D39" s="29">
        <f t="shared" si="1"/>
        <v>0.165</v>
      </c>
      <c r="E39" s="29">
        <f t="shared" si="2"/>
        <v>0.825</v>
      </c>
    </row>
    <row r="40" spans="1:5" ht="12.75">
      <c r="A40" s="4">
        <v>8.5</v>
      </c>
      <c r="B40" s="2">
        <f t="shared" si="3"/>
        <v>0.255</v>
      </c>
      <c r="C40" s="2">
        <f t="shared" si="0"/>
        <v>0.425</v>
      </c>
      <c r="D40" s="2">
        <f t="shared" si="1"/>
        <v>0.17</v>
      </c>
      <c r="E40" s="2">
        <f t="shared" si="2"/>
        <v>0.85</v>
      </c>
    </row>
    <row r="41" spans="1:5" s="30" customFormat="1" ht="12.75">
      <c r="A41" s="28">
        <v>8.75</v>
      </c>
      <c r="B41" s="29">
        <f t="shared" si="3"/>
        <v>0.2625</v>
      </c>
      <c r="C41" s="29">
        <f t="shared" si="0"/>
        <v>0.4375</v>
      </c>
      <c r="D41" s="29">
        <f t="shared" si="1"/>
        <v>0.175</v>
      </c>
      <c r="E41" s="29">
        <f t="shared" si="2"/>
        <v>0.875</v>
      </c>
    </row>
    <row r="42" spans="1:5" ht="12.75">
      <c r="A42" s="4">
        <v>9</v>
      </c>
      <c r="B42" s="2">
        <f t="shared" si="3"/>
        <v>0.27</v>
      </c>
      <c r="C42" s="2">
        <f t="shared" si="0"/>
        <v>0.45</v>
      </c>
      <c r="D42" s="2">
        <f t="shared" si="1"/>
        <v>0.18</v>
      </c>
      <c r="E42" s="2">
        <f t="shared" si="2"/>
        <v>0.8999999999999999</v>
      </c>
    </row>
    <row r="43" spans="1:5" s="30" customFormat="1" ht="12.75">
      <c r="A43" s="28">
        <v>9.25</v>
      </c>
      <c r="B43" s="29">
        <f t="shared" si="3"/>
        <v>0.27749999999999997</v>
      </c>
      <c r="C43" s="29">
        <f t="shared" si="0"/>
        <v>0.4625</v>
      </c>
      <c r="D43" s="29">
        <f t="shared" si="1"/>
        <v>0.185</v>
      </c>
      <c r="E43" s="29">
        <f t="shared" si="2"/>
        <v>0.925</v>
      </c>
    </row>
    <row r="44" spans="1:5" ht="12.75">
      <c r="A44" s="4">
        <v>9.5</v>
      </c>
      <c r="B44" s="2">
        <f t="shared" si="3"/>
        <v>0.285</v>
      </c>
      <c r="C44" s="2">
        <f t="shared" si="0"/>
        <v>0.475</v>
      </c>
      <c r="D44" s="2">
        <f t="shared" si="1"/>
        <v>0.19</v>
      </c>
      <c r="E44" s="2">
        <f t="shared" si="2"/>
        <v>0.95</v>
      </c>
    </row>
    <row r="45" spans="1:5" s="30" customFormat="1" ht="12.75">
      <c r="A45" s="28">
        <v>9.75</v>
      </c>
      <c r="B45" s="29">
        <f t="shared" si="3"/>
        <v>0.2925</v>
      </c>
      <c r="C45" s="29">
        <f t="shared" si="0"/>
        <v>0.4875</v>
      </c>
      <c r="D45" s="29">
        <f t="shared" si="1"/>
        <v>0.195</v>
      </c>
      <c r="E45" s="29">
        <f t="shared" si="2"/>
        <v>0.9750000000000001</v>
      </c>
    </row>
    <row r="46" spans="1:5" ht="12.75">
      <c r="A46" s="4">
        <v>10</v>
      </c>
      <c r="B46" s="2">
        <f t="shared" si="3"/>
        <v>0.3</v>
      </c>
      <c r="C46" s="2">
        <f t="shared" si="0"/>
        <v>0.5</v>
      </c>
      <c r="D46" s="2">
        <f t="shared" si="1"/>
        <v>0.2</v>
      </c>
      <c r="E46" s="2">
        <f t="shared" si="2"/>
        <v>1</v>
      </c>
    </row>
    <row r="47" spans="1:5" s="30" customFormat="1" ht="12.75">
      <c r="A47" s="28">
        <v>10.25</v>
      </c>
      <c r="B47" s="29">
        <f t="shared" si="3"/>
        <v>0.3075</v>
      </c>
      <c r="C47" s="29">
        <f t="shared" si="0"/>
        <v>0.5125</v>
      </c>
      <c r="D47" s="29">
        <f t="shared" si="1"/>
        <v>0.20500000000000002</v>
      </c>
      <c r="E47" s="29">
        <f t="shared" si="2"/>
        <v>1.025</v>
      </c>
    </row>
    <row r="48" spans="1:5" ht="12.75">
      <c r="A48" s="4">
        <v>10.5</v>
      </c>
      <c r="B48" s="2">
        <f t="shared" si="3"/>
        <v>0.315</v>
      </c>
      <c r="C48" s="2">
        <f t="shared" si="0"/>
        <v>0.525</v>
      </c>
      <c r="D48" s="2">
        <f t="shared" si="1"/>
        <v>0.21000000000000002</v>
      </c>
      <c r="E48" s="2">
        <f t="shared" si="2"/>
        <v>1.05</v>
      </c>
    </row>
    <row r="49" spans="1:5" s="30" customFormat="1" ht="12.75">
      <c r="A49" s="28">
        <v>10.75</v>
      </c>
      <c r="B49" s="29">
        <f t="shared" si="3"/>
        <v>0.3225</v>
      </c>
      <c r="C49" s="29">
        <f t="shared" si="0"/>
        <v>0.5375</v>
      </c>
      <c r="D49" s="29">
        <f t="shared" si="1"/>
        <v>0.215</v>
      </c>
      <c r="E49" s="29">
        <f t="shared" si="2"/>
        <v>1.075</v>
      </c>
    </row>
    <row r="50" spans="1:5" ht="12.75">
      <c r="A50" s="4">
        <v>11</v>
      </c>
      <c r="B50" s="2">
        <f t="shared" si="3"/>
        <v>0.32999999999999996</v>
      </c>
      <c r="C50" s="2">
        <f t="shared" si="0"/>
        <v>0.55</v>
      </c>
      <c r="D50" s="2">
        <f t="shared" si="1"/>
        <v>0.22000000000000003</v>
      </c>
      <c r="E50" s="2">
        <f t="shared" si="2"/>
        <v>1.1</v>
      </c>
    </row>
    <row r="51" spans="1:5" s="30" customFormat="1" ht="12.75">
      <c r="A51" s="28">
        <v>11.25</v>
      </c>
      <c r="B51" s="29">
        <f t="shared" si="3"/>
        <v>0.33749999999999997</v>
      </c>
      <c r="C51" s="29">
        <f t="shared" si="0"/>
        <v>0.5625</v>
      </c>
      <c r="D51" s="29">
        <f t="shared" si="1"/>
        <v>0.225</v>
      </c>
      <c r="E51" s="29">
        <f t="shared" si="2"/>
        <v>1.125</v>
      </c>
    </row>
    <row r="52" spans="1:5" ht="12.75">
      <c r="A52" s="4">
        <v>11.5</v>
      </c>
      <c r="B52" s="2">
        <f t="shared" si="3"/>
        <v>0.345</v>
      </c>
      <c r="C52" s="2">
        <f t="shared" si="0"/>
        <v>0.575</v>
      </c>
      <c r="D52" s="2">
        <f t="shared" si="1"/>
        <v>0.23000000000000004</v>
      </c>
      <c r="E52" s="2">
        <f t="shared" si="2"/>
        <v>1.15</v>
      </c>
    </row>
    <row r="53" spans="1:5" s="30" customFormat="1" ht="12.75">
      <c r="A53" s="28">
        <v>11.75</v>
      </c>
      <c r="B53" s="29">
        <f t="shared" si="3"/>
        <v>0.3525</v>
      </c>
      <c r="C53" s="29">
        <f t="shared" si="0"/>
        <v>0.5875</v>
      </c>
      <c r="D53" s="29">
        <f t="shared" si="1"/>
        <v>0.23500000000000001</v>
      </c>
      <c r="E53" s="29">
        <f t="shared" si="2"/>
        <v>1.175</v>
      </c>
    </row>
    <row r="54" spans="1:5" ht="12.75">
      <c r="A54" s="4">
        <v>12</v>
      </c>
      <c r="B54" s="2">
        <f t="shared" si="3"/>
        <v>0.36</v>
      </c>
      <c r="C54" s="2">
        <f t="shared" si="0"/>
        <v>0.6</v>
      </c>
      <c r="D54" s="2">
        <f t="shared" si="1"/>
        <v>0.24000000000000005</v>
      </c>
      <c r="E54" s="2">
        <f t="shared" si="2"/>
        <v>1.2</v>
      </c>
    </row>
  </sheetData>
  <sheetProtection/>
  <mergeCells count="8">
    <mergeCell ref="A7:E7"/>
    <mergeCell ref="A8:E8"/>
    <mergeCell ref="A3:E3"/>
    <mergeCell ref="A1:E1"/>
    <mergeCell ref="A2:E2"/>
    <mergeCell ref="A5:E5"/>
    <mergeCell ref="A6:E6"/>
    <mergeCell ref="A4:E4"/>
  </mergeCells>
  <printOptions/>
  <pageMargins left="0.55" right="0.5" top="0.45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</cp:lastModifiedBy>
  <cp:lastPrinted>2011-06-18T15:01:49Z</cp:lastPrinted>
  <dcterms:created xsi:type="dcterms:W3CDTF">2003-11-12T19:05:56Z</dcterms:created>
  <dcterms:modified xsi:type="dcterms:W3CDTF">2013-01-02T17:52:53Z</dcterms:modified>
  <cp:category/>
  <cp:version/>
  <cp:contentType/>
  <cp:contentStatus/>
</cp:coreProperties>
</file>