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3290" activeTab="0"/>
  </bookViews>
  <sheets>
    <sheet name="ANESTHETIC+SED COSTS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<sst xmlns="http://schemas.openxmlformats.org/spreadsheetml/2006/main" count="23" uniqueCount="18">
  <si>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 </t>
  </si>
  <si>
    <t>Cost</t>
  </si>
  <si>
    <t>Size</t>
  </si>
  <si>
    <t xml:space="preserve"> 10-15</t>
  </si>
  <si>
    <t>Cerenia</t>
  </si>
  <si>
    <t>Injectable 10 mg/ml 20 ml</t>
  </si>
  <si>
    <t>16 mg tabs 4 pack</t>
  </si>
  <si>
    <t>24 mg tabs 4 pack</t>
  </si>
  <si>
    <t>60 mg tabs 4 pack</t>
  </si>
  <si>
    <t>160 mg tabs 4 pack</t>
  </si>
  <si>
    <t>Mg per ml/tab</t>
  </si>
  <si>
    <t>$ per ml/tab</t>
  </si>
  <si>
    <t>Patient</t>
  </si>
  <si>
    <t>Pt Wt (kg)</t>
  </si>
  <si>
    <t>Dose mg/kg</t>
  </si>
  <si>
    <t>Fluff</t>
  </si>
  <si>
    <t>Analgesic CRI</t>
  </si>
  <si>
    <t>Dose rate μg/kg/hr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</si>
</sst>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28" fillId="0" borderId="12" xfId="0" applyNumberFormat="1" applyFont="1" applyFill="1" applyBorder="1" applyAlignment="1" applyProtection="1">
      <alignment horizontal="center"/>
      <protection/>
    </xf>
    <xf numFmtId="1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30" fillId="0" borderId="13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28" fillId="0" borderId="14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right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right"/>
      <protection locked="0"/>
    </xf>
    <xf numFmtId="0" fontId="5" fillId="33" borderId="15" xfId="0" applyNumberFormat="1" applyFont="1" applyFill="1" applyBorder="1" applyAlignment="1" applyProtection="1">
      <alignment horizontal="right"/>
      <protection locked="0"/>
    </xf>
    <xf numFmtId="0" fontId="5" fillId="33" borderId="15" xfId="0" applyNumberFormat="1" applyFont="1" applyFill="1" applyBorder="1" applyAlignment="1" applyProtection="1">
      <alignment/>
      <protection locked="0"/>
    </xf>
    <xf numFmtId="7" fontId="5" fillId="33" borderId="21" xfId="0" applyNumberFormat="1" applyFont="1" applyFill="1" applyBorder="1" applyAlignment="1" applyProtection="1">
      <alignment/>
      <protection locked="0"/>
    </xf>
    <xf numFmtId="7" fontId="5" fillId="33" borderId="21" xfId="0" applyNumberFormat="1" applyFont="1" applyFill="1" applyBorder="1" applyAlignment="1" applyProtection="1">
      <alignment horizontal="right"/>
      <protection locked="0"/>
    </xf>
    <xf numFmtId="7" fontId="5" fillId="33" borderId="15" xfId="0" applyNumberFormat="1" applyFont="1" applyFill="1" applyBorder="1" applyAlignment="1" applyProtection="1">
      <alignment horizontal="right"/>
      <protection locked="0"/>
    </xf>
    <xf numFmtId="16" fontId="5" fillId="33" borderId="22" xfId="0" applyNumberFormat="1" applyFont="1" applyFill="1" applyBorder="1" applyAlignment="1" applyProtection="1">
      <alignment horizontal="right"/>
      <protection locked="0"/>
    </xf>
    <xf numFmtId="16" fontId="5" fillId="33" borderId="16" xfId="0" applyNumberFormat="1" applyFont="1" applyFill="1" applyBorder="1" applyAlignment="1" applyProtection="1">
      <alignment horizontal="right"/>
      <protection locked="0"/>
    </xf>
    <xf numFmtId="0" fontId="5" fillId="34" borderId="21" xfId="0" applyNumberFormat="1" applyFont="1" applyFill="1" applyBorder="1" applyAlignment="1" applyProtection="1">
      <alignment/>
      <protection/>
    </xf>
    <xf numFmtId="7" fontId="5" fillId="34" borderId="21" xfId="0" applyNumberFormat="1" applyFont="1" applyFill="1" applyBorder="1" applyAlignment="1" applyProtection="1">
      <alignment horizontal="right"/>
      <protection/>
    </xf>
    <xf numFmtId="7" fontId="5" fillId="34" borderId="21" xfId="0" applyNumberFormat="1" applyFont="1" applyFill="1" applyBorder="1" applyAlignment="1" applyProtection="1">
      <alignment/>
      <protection/>
    </xf>
    <xf numFmtId="0" fontId="5" fillId="34" borderId="15" xfId="0" applyNumberFormat="1" applyFont="1" applyFill="1" applyBorder="1" applyAlignment="1" applyProtection="1">
      <alignment/>
      <protection/>
    </xf>
    <xf numFmtId="7" fontId="5" fillId="34" borderId="15" xfId="0" applyNumberFormat="1" applyFont="1" applyFill="1" applyBorder="1" applyAlignment="1" applyProtection="1">
      <alignment horizontal="right"/>
      <protection/>
    </xf>
    <xf numFmtId="7" fontId="5" fillId="34" borderId="15" xfId="0" applyNumberFormat="1" applyFont="1" applyFill="1" applyBorder="1" applyAlignment="1" applyProtection="1">
      <alignment/>
      <protection/>
    </xf>
    <xf numFmtId="0" fontId="5" fillId="33" borderId="18" xfId="0" applyNumberFormat="1" applyFont="1" applyFill="1" applyBorder="1" applyAlignment="1" applyProtection="1">
      <alignment/>
      <protection locked="0"/>
    </xf>
    <xf numFmtId="8" fontId="5" fillId="34" borderId="23" xfId="44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45" zoomScaleNormal="145" zoomScalePageLayoutView="0" workbookViewId="0" topLeftCell="A1">
      <selection activeCell="B15" sqref="B15"/>
    </sheetView>
  </sheetViews>
  <sheetFormatPr defaultColWidth="10.00390625" defaultRowHeight="12.75"/>
  <cols>
    <col min="1" max="1" width="27.421875" style="5" customWidth="1"/>
    <col min="2" max="2" width="10.8515625" style="4" customWidth="1"/>
    <col min="3" max="3" width="13.28125" style="2" customWidth="1"/>
    <col min="4" max="4" width="9.7109375" style="2" customWidth="1"/>
    <col min="5" max="5" width="12.140625" style="1" customWidth="1"/>
    <col min="6" max="6" width="10.7109375" style="1" customWidth="1"/>
    <col min="7" max="7" width="6.00390625" style="4" customWidth="1"/>
    <col min="8" max="8" width="13.140625" style="1" customWidth="1"/>
    <col min="9" max="16384" width="10.00390625" style="1" customWidth="1"/>
  </cols>
  <sheetData>
    <row r="1" spans="1:7" s="11" customFormat="1" ht="18">
      <c r="A1" s="14" t="s">
        <v>12</v>
      </c>
      <c r="B1" s="15" t="s">
        <v>13</v>
      </c>
      <c r="C1" s="15" t="s">
        <v>14</v>
      </c>
      <c r="D1" s="16"/>
      <c r="E1" s="16"/>
      <c r="F1" s="16"/>
      <c r="G1" s="17"/>
    </row>
    <row r="2" spans="1:7" ht="13.5" thickBot="1">
      <c r="A2" s="25" t="s">
        <v>15</v>
      </c>
      <c r="B2" s="26">
        <v>24</v>
      </c>
      <c r="C2" s="27">
        <v>1</v>
      </c>
      <c r="D2" s="18"/>
      <c r="E2" s="18"/>
      <c r="F2" s="18"/>
      <c r="G2" s="19"/>
    </row>
    <row r="3" spans="1:7" s="3" customFormat="1" ht="9" thickBot="1">
      <c r="A3" s="20"/>
      <c r="B3" s="20"/>
      <c r="C3" s="20"/>
      <c r="D3" s="20"/>
      <c r="E3" s="20"/>
      <c r="F3" s="20"/>
      <c r="G3" s="20"/>
    </row>
    <row r="4" spans="1:7" s="13" customFormat="1" ht="15" customHeight="1">
      <c r="A4" s="14" t="s">
        <v>4</v>
      </c>
      <c r="B4" s="9" t="s">
        <v>1</v>
      </c>
      <c r="C4" s="9" t="s">
        <v>10</v>
      </c>
      <c r="D4" s="9" t="s">
        <v>2</v>
      </c>
      <c r="E4" s="9" t="s">
        <v>11</v>
      </c>
      <c r="F4" s="9" t="s">
        <v>1</v>
      </c>
      <c r="G4" s="21"/>
    </row>
    <row r="5" spans="1:7" ht="12.75">
      <c r="A5" s="7" t="s">
        <v>5</v>
      </c>
      <c r="B5" s="28">
        <v>119.6</v>
      </c>
      <c r="C5" s="33">
        <v>10</v>
      </c>
      <c r="D5" s="33">
        <v>20</v>
      </c>
      <c r="E5" s="34">
        <f>B5/D5</f>
        <v>5.9799999999999995</v>
      </c>
      <c r="F5" s="35">
        <f>((B2*C2)/C5)*E5</f>
        <v>14.351999999999999</v>
      </c>
      <c r="G5" s="31" t="s">
        <v>3</v>
      </c>
    </row>
    <row r="6" spans="1:8" ht="12.75">
      <c r="A6" s="7" t="s">
        <v>6</v>
      </c>
      <c r="B6" s="29">
        <v>6.65</v>
      </c>
      <c r="C6" s="33">
        <v>16</v>
      </c>
      <c r="D6" s="33">
        <v>4</v>
      </c>
      <c r="E6" s="34">
        <f>B6/D6</f>
        <v>1.6625</v>
      </c>
      <c r="F6" s="35">
        <f>((B2*C2)/C6)*E6</f>
        <v>2.4937500000000004</v>
      </c>
      <c r="G6" s="31" t="s">
        <v>3</v>
      </c>
      <c r="H6" s="6" t="s">
        <v>0</v>
      </c>
    </row>
    <row r="7" spans="1:7" ht="12.75">
      <c r="A7" s="7" t="s">
        <v>7</v>
      </c>
      <c r="B7" s="29">
        <v>7.84</v>
      </c>
      <c r="C7" s="33">
        <v>24</v>
      </c>
      <c r="D7" s="33">
        <v>4</v>
      </c>
      <c r="E7" s="34">
        <f>B7/D7</f>
        <v>1.96</v>
      </c>
      <c r="F7" s="35">
        <f>((B2*C2)/C7)*E7</f>
        <v>1.96</v>
      </c>
      <c r="G7" s="31" t="s">
        <v>3</v>
      </c>
    </row>
    <row r="8" spans="1:7" ht="12.75">
      <c r="A8" s="7" t="s">
        <v>8</v>
      </c>
      <c r="B8" s="29">
        <v>14.96</v>
      </c>
      <c r="C8" s="33">
        <v>60</v>
      </c>
      <c r="D8" s="33">
        <v>4</v>
      </c>
      <c r="E8" s="34">
        <f>B8/D8</f>
        <v>3.74</v>
      </c>
      <c r="F8" s="35">
        <f>((B2*C2)/C8)*E8</f>
        <v>1.4960000000000002</v>
      </c>
      <c r="G8" s="31" t="s">
        <v>3</v>
      </c>
    </row>
    <row r="9" spans="1:7" ht="13.5" thickBot="1">
      <c r="A9" s="8" t="s">
        <v>9</v>
      </c>
      <c r="B9" s="30">
        <v>20.58</v>
      </c>
      <c r="C9" s="36">
        <v>160</v>
      </c>
      <c r="D9" s="36">
        <v>4</v>
      </c>
      <c r="E9" s="37">
        <f>B9/D9</f>
        <v>5.145</v>
      </c>
      <c r="F9" s="38">
        <f>((B2*C2)/C9)*E9</f>
        <v>0.7717499999999999</v>
      </c>
      <c r="G9" s="32" t="s">
        <v>3</v>
      </c>
    </row>
    <row r="10" spans="1:7" s="3" customFormat="1" ht="9" thickBot="1">
      <c r="A10" s="12"/>
      <c r="B10" s="12"/>
      <c r="C10" s="12"/>
      <c r="D10" s="12"/>
      <c r="E10" s="12"/>
      <c r="F10" s="12"/>
      <c r="G10" s="12"/>
    </row>
    <row r="11" spans="1:7" ht="13.5" thickBot="1">
      <c r="A11" s="24" t="s">
        <v>16</v>
      </c>
      <c r="B11" s="23"/>
      <c r="C11" s="22" t="s">
        <v>17</v>
      </c>
      <c r="D11" s="22"/>
      <c r="E11" s="39">
        <v>30</v>
      </c>
      <c r="F11" s="40">
        <f>(B2*(E11/1000)*E5)</f>
        <v>4.305599999999999</v>
      </c>
      <c r="G11" s="10"/>
    </row>
  </sheetData>
  <sheetProtection sheet="1"/>
  <mergeCells count="4">
    <mergeCell ref="A10:G10"/>
    <mergeCell ref="A3:G3"/>
    <mergeCell ref="D1:G2"/>
    <mergeCell ref="C11:D11"/>
  </mergeCells>
  <printOptions/>
  <pageMargins left="0.25" right="0.25" top="0.25" bottom="0.25" header="0.5" footer="0.5"/>
  <pageSetup horizontalDpi="600" verticalDpi="600" orientation="landscape" r:id="rId1"/>
  <headerFooter alignWithMargins="0">
    <oddHeader>&amp;CANESTHETIC &amp; SEDATION COSTS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Dr Stein</cp:lastModifiedBy>
  <cp:lastPrinted>2008-10-27T12:09:35Z</cp:lastPrinted>
  <dcterms:created xsi:type="dcterms:W3CDTF">2004-03-15T15:08:24Z</dcterms:created>
  <dcterms:modified xsi:type="dcterms:W3CDTF">2015-10-27T13:58:09Z</dcterms:modified>
  <cp:category/>
  <cp:version/>
  <cp:contentType/>
  <cp:contentStatus/>
</cp:coreProperties>
</file>