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735" windowWidth="1050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<sst xmlns="http://schemas.openxmlformats.org/spreadsheetml/2006/main" count="28" uniqueCount="23">
  <si>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Drug total</t>
  </si>
  <si>
    <t>ml</t>
  </si>
  <si>
    <t>Lidocaine 2% = 20 mg/ml</t>
  </si>
  <si>
    <t>Bupivacaine 0.5% = 5 mg/ml</t>
  </si>
  <si>
    <r>
      <t xml:space="preserve">Wt. In </t>
    </r>
    <r>
      <rPr>
        <b/>
        <sz val="10"/>
        <color indexed="10"/>
        <rFont val="Arial"/>
        <family val="2"/>
      </rPr>
      <t>kg</t>
    </r>
  </si>
  <si>
    <t>Volume per site</t>
  </si>
  <si>
    <t>Lidocaine 2%</t>
  </si>
  <si>
    <t>Bupivacaine 0.5%</t>
  </si>
  <si>
    <t>Sterile Water</t>
  </si>
  <si>
    <t>This chart automatically adjusts the sterile water volume based on patient weight. It adds sterile water qs to 1 cc if cat is under 2.3 kg and adds sterile water, if needed, qs to 2 cc if cat is 2.3 kg or over. The volume per site is based upon the assumption that the total volume will be divided and injected at 6 different sites, 3 on each paw.</t>
  </si>
  <si>
    <t>Kilogram based calculations (with pounds/kilogram converter)</t>
  </si>
  <si>
    <t>©Robert M. Stein, DVM, PC</t>
  </si>
  <si>
    <t>Weight Convertor</t>
  </si>
  <si>
    <t>For those that prefer to weigh in pounds. You will need to transfer this weight in Kg into the weight field above.</t>
  </si>
  <si>
    <t>Patient weight in pounds</t>
  </si>
  <si>
    <t>pounds</t>
  </si>
  <si>
    <t>Patient weight in kilograms</t>
  </si>
  <si>
    <t>kilograms</t>
  </si>
  <si>
    <t>This chart assumes lidocaine is 2% and bupivacaine is 0.5%</t>
  </si>
  <si>
    <t>Lidocaine/Bupivacaine/Buprenorphine Ring Blocks</t>
  </si>
  <si>
    <t>Buprenorphine</t>
  </si>
  <si>
    <t>This chart is based on a dose of 1.0 mg/kg for both local anesthetics and 0.003 mg/kg buprenorphine</t>
  </si>
  <si>
    <t>Buprenorphine = 0.3 mg/ml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</si>
</sst>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10" fillId="33" borderId="10" xfId="0" applyNumberFormat="1" applyFont="1" applyFill="1" applyBorder="1" applyAlignment="1" applyProtection="1">
      <alignment/>
      <protection locked="0"/>
    </xf>
    <xf numFmtId="0" fontId="51" fillId="0" borderId="0" xfId="0" applyFont="1" applyAlignment="1">
      <alignment/>
    </xf>
    <xf numFmtId="169" fontId="10" fillId="34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35" borderId="13" xfId="0" applyFill="1" applyBorder="1" applyAlignment="1" applyProtection="1">
      <alignment/>
      <protection locked="0"/>
    </xf>
    <xf numFmtId="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19</xdr:row>
      <xdr:rowOff>28575</xdr:rowOff>
    </xdr:from>
    <xdr:to>
      <xdr:col>9</xdr:col>
      <xdr:colOff>685800</xdr:colOff>
      <xdr:row>36</xdr:row>
      <xdr:rowOff>133350</xdr:rowOff>
    </xdr:to>
    <xdr:pic>
      <xdr:nvPicPr>
        <xdr:cNvPr id="1" name="Picture 4" descr="carpal%20block%20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352800"/>
          <a:ext cx="35909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7109375" style="0" customWidth="1"/>
    <col min="4" max="4" width="13.7109375" style="0" customWidth="1"/>
    <col min="5" max="5" width="3.7109375" style="0" customWidth="1"/>
    <col min="6" max="6" width="12.8515625" style="0" customWidth="1"/>
    <col min="7" max="7" width="3.7109375" style="0" customWidth="1"/>
    <col min="8" max="8" width="6.8515625" style="0" customWidth="1"/>
    <col min="9" max="9" width="3.7109375" style="0" customWidth="1"/>
    <col min="10" max="10" width="10.28125" style="1" customWidth="1"/>
    <col min="11" max="11" width="3.7109375" style="0" customWidth="1"/>
    <col min="12" max="12" width="13.57421875" style="1" customWidth="1"/>
    <col min="13" max="13" width="3.7109375" style="0" customWidth="1"/>
  </cols>
  <sheetData>
    <row r="1" spans="1:13" s="4" customFormat="1" ht="30">
      <c r="A1" s="88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18">
      <c r="A2" s="48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8.25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s="3" customFormat="1" ht="11.2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s="6" customFormat="1" ht="12.75">
      <c r="A5" s="53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s="6" customFormat="1" ht="13.5" thickBot="1">
      <c r="A6" s="54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3.5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s="7" customFormat="1" ht="12.75">
      <c r="A8" s="11" t="s">
        <v>4</v>
      </c>
      <c r="B8" s="18" t="s">
        <v>6</v>
      </c>
      <c r="C8" s="19"/>
      <c r="D8" s="18" t="s">
        <v>7</v>
      </c>
      <c r="E8" s="19"/>
      <c r="F8" s="18" t="s">
        <v>20</v>
      </c>
      <c r="G8" s="19"/>
      <c r="H8" s="18" t="s">
        <v>0</v>
      </c>
      <c r="I8" s="19"/>
      <c r="J8" s="87" t="s">
        <v>8</v>
      </c>
      <c r="K8" s="51"/>
      <c r="L8" s="51" t="s">
        <v>5</v>
      </c>
      <c r="M8" s="52"/>
    </row>
    <row r="9" spans="1:13" ht="13.5" thickBot="1">
      <c r="A9" s="12">
        <v>5</v>
      </c>
      <c r="B9" s="13">
        <f>A9/20</f>
        <v>0.25</v>
      </c>
      <c r="C9" s="13" t="s">
        <v>1</v>
      </c>
      <c r="D9" s="13">
        <f>A9/5</f>
        <v>1</v>
      </c>
      <c r="E9" s="13" t="s">
        <v>1</v>
      </c>
      <c r="F9" s="17">
        <f>A9*0.003/0.3</f>
        <v>0.05</v>
      </c>
      <c r="G9" s="13" t="s">
        <v>1</v>
      </c>
      <c r="H9" s="13">
        <f>SUM(B9:F9)</f>
        <v>1.3</v>
      </c>
      <c r="I9" s="14" t="s">
        <v>1</v>
      </c>
      <c r="J9" s="13">
        <f>IF(H9&gt;2,0,IF(A9&lt;2.3,1-H9,2-H9))</f>
        <v>0.7</v>
      </c>
      <c r="K9" s="15" t="s">
        <v>1</v>
      </c>
      <c r="L9" s="13">
        <f>(J9+H9)/6</f>
        <v>0.3333333333333333</v>
      </c>
      <c r="M9" s="16" t="s">
        <v>1</v>
      </c>
    </row>
    <row r="10" spans="1:13" ht="13.5" thickBo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1:13" ht="12.75" customHeight="1">
      <c r="A11" s="75" t="s">
        <v>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12.7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3" ht="13.5" thickBo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1:13" s="3" customFormat="1" ht="12" thickBo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12.75">
      <c r="A15" s="37" t="s">
        <v>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12.75">
      <c r="A16" s="40" t="s">
        <v>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3.5" thickBot="1">
      <c r="A17" s="89" t="s">
        <v>22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</row>
    <row r="18" spans="1:13" s="3" customFormat="1" ht="12" thickBo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</row>
    <row r="20" spans="1:13" ht="12.7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12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1:13" ht="12.7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1:13" ht="12.7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</row>
    <row r="24" spans="1:13" ht="12.7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1:13" ht="12.7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</row>
    <row r="26" spans="1:13" ht="12.7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7" spans="1:13" ht="12.7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</row>
    <row r="28" spans="1:13" ht="12.7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</row>
    <row r="29" spans="1:13" ht="12.7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3" ht="12.7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3" ht="12.7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12.7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</row>
    <row r="33" spans="1:13" ht="12.7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  <row r="34" spans="1:13" ht="12.7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12.7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3" ht="12.7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1"/>
    </row>
    <row r="37" spans="1:13" ht="12.75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</row>
    <row r="38" spans="1:13" ht="13.5" thickBot="1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</row>
    <row r="39" spans="1:13" s="3" customFormat="1" ht="12" thickBo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23.25">
      <c r="A40" s="20" t="s">
        <v>12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</row>
    <row r="41" spans="1:13" ht="12.75">
      <c r="A41" s="23" t="s">
        <v>13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1:13" s="9" customFormat="1" ht="15.75">
      <c r="A42" s="33" t="s">
        <v>14</v>
      </c>
      <c r="B42" s="34"/>
      <c r="C42" s="34"/>
      <c r="D42" s="34"/>
      <c r="E42" s="34"/>
      <c r="F42" s="8">
        <v>17.6</v>
      </c>
      <c r="G42" s="31" t="s">
        <v>15</v>
      </c>
      <c r="H42" s="31"/>
      <c r="I42" s="31"/>
      <c r="J42" s="26"/>
      <c r="K42" s="26"/>
      <c r="L42" s="26"/>
      <c r="M42" s="27"/>
    </row>
    <row r="43" spans="1:13" s="9" customFormat="1" ht="16.5" thickBot="1">
      <c r="A43" s="35" t="s">
        <v>16</v>
      </c>
      <c r="B43" s="36"/>
      <c r="C43" s="36"/>
      <c r="D43" s="36"/>
      <c r="E43" s="36"/>
      <c r="F43" s="10">
        <f>F42/2.2</f>
        <v>8</v>
      </c>
      <c r="G43" s="32" t="s">
        <v>17</v>
      </c>
      <c r="H43" s="32"/>
      <c r="I43" s="32"/>
      <c r="J43" s="28"/>
      <c r="K43" s="28"/>
      <c r="L43" s="28"/>
      <c r="M43" s="29"/>
    </row>
  </sheetData>
  <sheetProtection password="870A" sheet="1" objects="1" scenarios="1"/>
  <mergeCells count="30">
    <mergeCell ref="A18:M18"/>
    <mergeCell ref="B8:C8"/>
    <mergeCell ref="A4:M4"/>
    <mergeCell ref="A7:M7"/>
    <mergeCell ref="A17:M17"/>
    <mergeCell ref="A19:M38"/>
    <mergeCell ref="A11:M13"/>
    <mergeCell ref="A14:M14"/>
    <mergeCell ref="J8:K8"/>
    <mergeCell ref="A10:M10"/>
    <mergeCell ref="A15:M15"/>
    <mergeCell ref="D8:E8"/>
    <mergeCell ref="A16:M16"/>
    <mergeCell ref="A3:M3"/>
    <mergeCell ref="F8:G8"/>
    <mergeCell ref="A1:M1"/>
    <mergeCell ref="A2:M2"/>
    <mergeCell ref="L8:M8"/>
    <mergeCell ref="A5:M5"/>
    <mergeCell ref="A6:M6"/>
    <mergeCell ref="H8:I8"/>
    <mergeCell ref="A40:M40"/>
    <mergeCell ref="A41:M41"/>
    <mergeCell ref="J42:M42"/>
    <mergeCell ref="J43:M43"/>
    <mergeCell ref="A39:M39"/>
    <mergeCell ref="G42:I42"/>
    <mergeCell ref="G43:I43"/>
    <mergeCell ref="A42:E42"/>
    <mergeCell ref="A43:E43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2011-03-12T21:33:06Z</cp:lastPrinted>
  <dcterms:created xsi:type="dcterms:W3CDTF">2004-01-08T16:55:12Z</dcterms:created>
  <dcterms:modified xsi:type="dcterms:W3CDTF">2011-03-22T11:30:08Z</dcterms:modified>
  <cp:category/>
  <cp:version/>
  <cp:contentType/>
  <cp:contentStatus/>
</cp:coreProperties>
</file>