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<sst xmlns="http://schemas.openxmlformats.org/spreadsheetml/2006/main" count="12" uniqueCount="11">
  <si>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 Volume</t>
  </si>
  <si>
    <t>Ketamine 100 mg/ml</t>
  </si>
  <si>
    <t>ML Dose</t>
  </si>
  <si>
    <t>ML Total</t>
  </si>
  <si>
    <t xml:space="preserve">        Ketamine/Valium IV Induction Protocol</t>
  </si>
  <si>
    <t>Give to effect</t>
  </si>
  <si>
    <t>Valium 5 mg/ml</t>
  </si>
  <si>
    <t>1:2 volume ratio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</si>
  <si>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</si>
  <si>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(1.67 mg/lb Ketamine + 0.165 mg/lb Diazepam)</t>
  </si>
  <si>
    <t>Weight in Pounds (1 to 40 pounds)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</si>
</sst>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6.00390625" style="11" customWidth="1"/>
    <col min="2" max="2" width="26.140625" style="19" customWidth="1"/>
    <col min="3" max="3" width="19.57421875" style="2" customWidth="1"/>
    <col min="4" max="4" width="17.28125" style="19" customWidth="1"/>
    <col min="5" max="16384" width="9.140625" style="4" customWidth="1"/>
  </cols>
  <sheetData>
    <row r="1" spans="1:4" s="3" customFormat="1" ht="20.25">
      <c r="A1" s="26" t="s">
        <v>4</v>
      </c>
      <c r="B1" s="27"/>
      <c r="C1" s="27"/>
      <c r="D1" s="28"/>
    </row>
    <row r="2" spans="1:4" s="7" customFormat="1" ht="18">
      <c r="A2" s="35" t="s">
        <v>7</v>
      </c>
      <c r="B2" s="36"/>
      <c r="C2" s="36"/>
      <c r="D2" s="37"/>
    </row>
    <row r="3" spans="1:4" ht="15">
      <c r="A3" s="23" t="s">
        <v>10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">
      <c r="A5" s="29" t="s">
        <v>9</v>
      </c>
      <c r="B5" s="30"/>
      <c r="C5" s="30"/>
      <c r="D5" s="31"/>
    </row>
    <row r="6" spans="1:4" s="6" customFormat="1" ht="15">
      <c r="A6" s="29" t="s">
        <v>5</v>
      </c>
      <c r="B6" s="30"/>
      <c r="C6" s="30"/>
      <c r="D6" s="31"/>
    </row>
    <row r="7" spans="1:4" s="6" customFormat="1" ht="15">
      <c r="A7" s="20"/>
      <c r="B7" s="21"/>
      <c r="C7" s="21"/>
      <c r="D7" s="22"/>
    </row>
    <row r="8" spans="1:4" s="14" customFormat="1" ht="15">
      <c r="A8" s="12" t="s">
        <v>8</v>
      </c>
      <c r="B8" s="15" t="s">
        <v>1</v>
      </c>
      <c r="C8" s="13" t="s">
        <v>6</v>
      </c>
      <c r="D8" s="15" t="s">
        <v>0</v>
      </c>
    </row>
    <row r="9" spans="1:4" s="5" customFormat="1" ht="12.75">
      <c r="A9" s="8"/>
      <c r="B9" s="16" t="s">
        <v>2</v>
      </c>
      <c r="C9" s="1" t="s">
        <v>2</v>
      </c>
      <c r="D9" s="16" t="s">
        <v>3</v>
      </c>
    </row>
    <row r="10" spans="1:4" s="6" customFormat="1" ht="15">
      <c r="A10" s="9">
        <v>1</v>
      </c>
      <c r="B10" s="17">
        <f>((A10)*1.6666666)/100</f>
        <v>0.016666666</v>
      </c>
      <c r="C10" s="17">
        <f>(A10*0.16555555)/5</f>
        <v>0.03311111</v>
      </c>
      <c r="D10" s="17">
        <f>SUM(B10:C10)</f>
        <v>0.049777775999999996</v>
      </c>
    </row>
    <row r="11" spans="1:4" s="6" customFormat="1" ht="15">
      <c r="A11" s="10">
        <v>2</v>
      </c>
      <c r="B11" s="18">
        <f aca="true" t="shared" si="0" ref="B11:B49">((A11)*1.6666666)/100</f>
        <v>0.033333332</v>
      </c>
      <c r="C11" s="18">
        <f aca="true" t="shared" si="1" ref="C11:C49">(A11*0.16555555)/5</f>
        <v>0.06622222</v>
      </c>
      <c r="D11" s="18">
        <f aca="true" t="shared" si="2" ref="D11:D49">SUM(B11:C11)</f>
        <v>0.09955555199999999</v>
      </c>
    </row>
    <row r="12" spans="1:4" s="6" customFormat="1" ht="15">
      <c r="A12" s="9">
        <v>3</v>
      </c>
      <c r="B12" s="17">
        <f t="shared" si="0"/>
        <v>0.049999998000000004</v>
      </c>
      <c r="C12" s="17">
        <f t="shared" si="1"/>
        <v>0.09933333</v>
      </c>
      <c r="D12" s="17">
        <f t="shared" si="2"/>
        <v>0.149333328</v>
      </c>
    </row>
    <row r="13" spans="1:4" s="6" customFormat="1" ht="15">
      <c r="A13" s="10">
        <v>4</v>
      </c>
      <c r="B13" s="18">
        <f t="shared" si="0"/>
        <v>0.066666664</v>
      </c>
      <c r="C13" s="18">
        <f t="shared" si="1"/>
        <v>0.13244444</v>
      </c>
      <c r="D13" s="18">
        <f t="shared" si="2"/>
        <v>0.19911110399999998</v>
      </c>
    </row>
    <row r="14" spans="1:4" s="6" customFormat="1" ht="15">
      <c r="A14" s="9">
        <v>5</v>
      </c>
      <c r="B14" s="17">
        <f t="shared" si="0"/>
        <v>0.08333333</v>
      </c>
      <c r="C14" s="17">
        <f t="shared" si="1"/>
        <v>0.16555555</v>
      </c>
      <c r="D14" s="17">
        <f t="shared" si="2"/>
        <v>0.24888887999999998</v>
      </c>
    </row>
    <row r="15" spans="1:4" s="6" customFormat="1" ht="15">
      <c r="A15" s="10">
        <v>6</v>
      </c>
      <c r="B15" s="18">
        <f t="shared" si="0"/>
        <v>0.09999999600000001</v>
      </c>
      <c r="C15" s="18">
        <f t="shared" si="1"/>
        <v>0.19866666</v>
      </c>
      <c r="D15" s="18">
        <f t="shared" si="2"/>
        <v>0.298666656</v>
      </c>
    </row>
    <row r="16" spans="1:4" s="6" customFormat="1" ht="15">
      <c r="A16" s="9">
        <v>7</v>
      </c>
      <c r="B16" s="17">
        <f t="shared" si="0"/>
        <v>0.11666666200000002</v>
      </c>
      <c r="C16" s="17">
        <f t="shared" si="1"/>
        <v>0.23177776999999997</v>
      </c>
      <c r="D16" s="17">
        <f t="shared" si="2"/>
        <v>0.34844443199999997</v>
      </c>
    </row>
    <row r="17" spans="1:4" s="6" customFormat="1" ht="15">
      <c r="A17" s="10">
        <v>8</v>
      </c>
      <c r="B17" s="18">
        <f t="shared" si="0"/>
        <v>0.133333328</v>
      </c>
      <c r="C17" s="18">
        <f t="shared" si="1"/>
        <v>0.26488888</v>
      </c>
      <c r="D17" s="18">
        <f t="shared" si="2"/>
        <v>0.39822220799999997</v>
      </c>
    </row>
    <row r="18" spans="1:4" s="6" customFormat="1" ht="15">
      <c r="A18" s="9">
        <v>9</v>
      </c>
      <c r="B18" s="17">
        <f t="shared" si="0"/>
        <v>0.149999994</v>
      </c>
      <c r="C18" s="17">
        <f t="shared" si="1"/>
        <v>0.29799999</v>
      </c>
      <c r="D18" s="17">
        <f t="shared" si="2"/>
        <v>0.44799998399999996</v>
      </c>
    </row>
    <row r="19" spans="1:4" s="6" customFormat="1" ht="15">
      <c r="A19" s="10">
        <v>10</v>
      </c>
      <c r="B19" s="18">
        <f t="shared" si="0"/>
        <v>0.16666666</v>
      </c>
      <c r="C19" s="18">
        <f t="shared" si="1"/>
        <v>0.3311111</v>
      </c>
      <c r="D19" s="18">
        <f t="shared" si="2"/>
        <v>0.49777775999999996</v>
      </c>
    </row>
    <row r="20" spans="1:4" s="6" customFormat="1" ht="15">
      <c r="A20" s="9">
        <v>11</v>
      </c>
      <c r="B20" s="17">
        <f t="shared" si="0"/>
        <v>0.18333332600000002</v>
      </c>
      <c r="C20" s="17">
        <f t="shared" si="1"/>
        <v>0.36422221</v>
      </c>
      <c r="D20" s="17">
        <f t="shared" si="2"/>
        <v>0.547555536</v>
      </c>
    </row>
    <row r="21" spans="1:4" s="6" customFormat="1" ht="15">
      <c r="A21" s="10">
        <v>12</v>
      </c>
      <c r="B21" s="18">
        <f t="shared" si="0"/>
        <v>0.19999999200000002</v>
      </c>
      <c r="C21" s="18">
        <f t="shared" si="1"/>
        <v>0.39733332</v>
      </c>
      <c r="D21" s="18">
        <f t="shared" si="2"/>
        <v>0.597333312</v>
      </c>
    </row>
    <row r="22" spans="1:4" s="6" customFormat="1" ht="15">
      <c r="A22" s="9">
        <v>13</v>
      </c>
      <c r="B22" s="17">
        <f t="shared" si="0"/>
        <v>0.216666658</v>
      </c>
      <c r="C22" s="17">
        <f t="shared" si="1"/>
        <v>0.43044443</v>
      </c>
      <c r="D22" s="17">
        <f t="shared" si="2"/>
        <v>0.647111088</v>
      </c>
    </row>
    <row r="23" spans="1:4" s="6" customFormat="1" ht="15">
      <c r="A23" s="10">
        <v>14</v>
      </c>
      <c r="B23" s="18">
        <f t="shared" si="0"/>
        <v>0.23333332400000004</v>
      </c>
      <c r="C23" s="18">
        <f t="shared" si="1"/>
        <v>0.46355553999999993</v>
      </c>
      <c r="D23" s="18">
        <f t="shared" si="2"/>
        <v>0.6968888639999999</v>
      </c>
    </row>
    <row r="24" spans="1:4" s="6" customFormat="1" ht="15">
      <c r="A24" s="9">
        <v>15</v>
      </c>
      <c r="B24" s="17">
        <f t="shared" si="0"/>
        <v>0.24999999000000003</v>
      </c>
      <c r="C24" s="17">
        <f t="shared" si="1"/>
        <v>0.49666665</v>
      </c>
      <c r="D24" s="17">
        <f t="shared" si="2"/>
        <v>0.74666664</v>
      </c>
    </row>
    <row r="25" spans="1:4" s="6" customFormat="1" ht="15">
      <c r="A25" s="10">
        <v>16</v>
      </c>
      <c r="B25" s="18">
        <f t="shared" si="0"/>
        <v>0.266666656</v>
      </c>
      <c r="C25" s="18">
        <f t="shared" si="1"/>
        <v>0.52977776</v>
      </c>
      <c r="D25" s="18">
        <f t="shared" si="2"/>
        <v>0.7964444159999999</v>
      </c>
    </row>
    <row r="26" spans="1:4" s="6" customFormat="1" ht="15">
      <c r="A26" s="9">
        <v>17</v>
      </c>
      <c r="B26" s="17">
        <f t="shared" si="0"/>
        <v>0.283333322</v>
      </c>
      <c r="C26" s="17">
        <f t="shared" si="1"/>
        <v>0.56288887</v>
      </c>
      <c r="D26" s="17">
        <f t="shared" si="2"/>
        <v>0.8462221919999999</v>
      </c>
    </row>
    <row r="27" spans="1:4" s="6" customFormat="1" ht="15">
      <c r="A27" s="10">
        <v>18</v>
      </c>
      <c r="B27" s="18">
        <f t="shared" si="0"/>
        <v>0.299999988</v>
      </c>
      <c r="C27" s="18">
        <f t="shared" si="1"/>
        <v>0.59599998</v>
      </c>
      <c r="D27" s="18">
        <f t="shared" si="2"/>
        <v>0.8959999679999999</v>
      </c>
    </row>
    <row r="28" spans="1:4" s="6" customFormat="1" ht="15">
      <c r="A28" s="9">
        <v>19</v>
      </c>
      <c r="B28" s="17">
        <f t="shared" si="0"/>
        <v>0.31666665400000005</v>
      </c>
      <c r="C28" s="17">
        <f t="shared" si="1"/>
        <v>0.62911109</v>
      </c>
      <c r="D28" s="17">
        <f t="shared" si="2"/>
        <v>0.945777744</v>
      </c>
    </row>
    <row r="29" spans="1:4" s="6" customFormat="1" ht="15">
      <c r="A29" s="10">
        <v>20</v>
      </c>
      <c r="B29" s="18">
        <f t="shared" si="0"/>
        <v>0.33333332</v>
      </c>
      <c r="C29" s="18">
        <f t="shared" si="1"/>
        <v>0.6622222</v>
      </c>
      <c r="D29" s="18">
        <f t="shared" si="2"/>
        <v>0.9955555199999999</v>
      </c>
    </row>
    <row r="30" spans="1:4" s="6" customFormat="1" ht="15">
      <c r="A30" s="9">
        <v>21</v>
      </c>
      <c r="B30" s="17">
        <f t="shared" si="0"/>
        <v>0.34999998600000004</v>
      </c>
      <c r="C30" s="17">
        <f t="shared" si="1"/>
        <v>0.69533331</v>
      </c>
      <c r="D30" s="17">
        <f t="shared" si="2"/>
        <v>1.045333296</v>
      </c>
    </row>
    <row r="31" spans="1:4" s="6" customFormat="1" ht="15">
      <c r="A31" s="10">
        <v>22</v>
      </c>
      <c r="B31" s="18">
        <f t="shared" si="0"/>
        <v>0.36666665200000004</v>
      </c>
      <c r="C31" s="18">
        <f t="shared" si="1"/>
        <v>0.72844442</v>
      </c>
      <c r="D31" s="18">
        <f t="shared" si="2"/>
        <v>1.095111072</v>
      </c>
    </row>
    <row r="32" spans="1:4" s="6" customFormat="1" ht="15">
      <c r="A32" s="9">
        <v>23</v>
      </c>
      <c r="B32" s="17">
        <f t="shared" si="0"/>
        <v>0.38333331800000003</v>
      </c>
      <c r="C32" s="17">
        <f t="shared" si="1"/>
        <v>0.76155553</v>
      </c>
      <c r="D32" s="17">
        <f t="shared" si="2"/>
        <v>1.144888848</v>
      </c>
    </row>
    <row r="33" spans="1:4" s="6" customFormat="1" ht="15">
      <c r="A33" s="10">
        <v>24</v>
      </c>
      <c r="B33" s="18">
        <f t="shared" si="0"/>
        <v>0.39999998400000003</v>
      </c>
      <c r="C33" s="18">
        <f t="shared" si="1"/>
        <v>0.79466664</v>
      </c>
      <c r="D33" s="18">
        <f t="shared" si="2"/>
        <v>1.194666624</v>
      </c>
    </row>
    <row r="34" spans="1:4" s="6" customFormat="1" ht="15">
      <c r="A34" s="9">
        <v>25</v>
      </c>
      <c r="B34" s="17">
        <f t="shared" si="0"/>
        <v>0.41666665</v>
      </c>
      <c r="C34" s="17">
        <f t="shared" si="1"/>
        <v>0.8277777499999999</v>
      </c>
      <c r="D34" s="17">
        <f t="shared" si="2"/>
        <v>1.2444444</v>
      </c>
    </row>
    <row r="35" spans="1:4" s="6" customFormat="1" ht="15">
      <c r="A35" s="10">
        <v>26</v>
      </c>
      <c r="B35" s="18">
        <f t="shared" si="0"/>
        <v>0.433333316</v>
      </c>
      <c r="C35" s="18">
        <f t="shared" si="1"/>
        <v>0.86088886</v>
      </c>
      <c r="D35" s="18">
        <f t="shared" si="2"/>
        <v>1.294222176</v>
      </c>
    </row>
    <row r="36" spans="1:4" s="6" customFormat="1" ht="15">
      <c r="A36" s="9">
        <v>27</v>
      </c>
      <c r="B36" s="17">
        <f t="shared" si="0"/>
        <v>0.449999982</v>
      </c>
      <c r="C36" s="17">
        <f t="shared" si="1"/>
        <v>0.89399997</v>
      </c>
      <c r="D36" s="17">
        <f t="shared" si="2"/>
        <v>1.3439999519999999</v>
      </c>
    </row>
    <row r="37" spans="1:4" s="6" customFormat="1" ht="15">
      <c r="A37" s="10">
        <v>28</v>
      </c>
      <c r="B37" s="18">
        <f t="shared" si="0"/>
        <v>0.4666666480000001</v>
      </c>
      <c r="C37" s="18">
        <f t="shared" si="1"/>
        <v>0.9271110799999999</v>
      </c>
      <c r="D37" s="18">
        <f t="shared" si="2"/>
        <v>1.3937777279999999</v>
      </c>
    </row>
    <row r="38" spans="1:4" s="6" customFormat="1" ht="15">
      <c r="A38" s="9">
        <v>29</v>
      </c>
      <c r="B38" s="17">
        <f t="shared" si="0"/>
        <v>0.48333331400000007</v>
      </c>
      <c r="C38" s="17">
        <f t="shared" si="1"/>
        <v>0.96022219</v>
      </c>
      <c r="D38" s="17">
        <f t="shared" si="2"/>
        <v>1.443555504</v>
      </c>
    </row>
    <row r="39" spans="1:4" s="6" customFormat="1" ht="15">
      <c r="A39" s="10">
        <v>30</v>
      </c>
      <c r="B39" s="18">
        <f t="shared" si="0"/>
        <v>0.49999998000000007</v>
      </c>
      <c r="C39" s="18">
        <f t="shared" si="1"/>
        <v>0.9933333</v>
      </c>
      <c r="D39" s="18">
        <f t="shared" si="2"/>
        <v>1.49333328</v>
      </c>
    </row>
    <row r="40" spans="1:4" s="6" customFormat="1" ht="15">
      <c r="A40" s="9">
        <v>31</v>
      </c>
      <c r="B40" s="17">
        <f t="shared" si="0"/>
        <v>0.516666646</v>
      </c>
      <c r="C40" s="17">
        <f t="shared" si="1"/>
        <v>1.02644441</v>
      </c>
      <c r="D40" s="17">
        <f t="shared" si="2"/>
        <v>1.543111056</v>
      </c>
    </row>
    <row r="41" spans="1:4" s="6" customFormat="1" ht="15">
      <c r="A41" s="10">
        <v>32</v>
      </c>
      <c r="B41" s="18">
        <f t="shared" si="0"/>
        <v>0.533333312</v>
      </c>
      <c r="C41" s="18">
        <f t="shared" si="1"/>
        <v>1.05955552</v>
      </c>
      <c r="D41" s="18">
        <f t="shared" si="2"/>
        <v>1.5928888319999999</v>
      </c>
    </row>
    <row r="42" spans="1:4" s="6" customFormat="1" ht="15">
      <c r="A42" s="9">
        <v>33</v>
      </c>
      <c r="B42" s="17">
        <f t="shared" si="0"/>
        <v>0.549999978</v>
      </c>
      <c r="C42" s="17">
        <f t="shared" si="1"/>
        <v>1.0926666299999999</v>
      </c>
      <c r="D42" s="17">
        <f t="shared" si="2"/>
        <v>1.6426666079999999</v>
      </c>
    </row>
    <row r="43" spans="1:4" s="6" customFormat="1" ht="15">
      <c r="A43" s="10">
        <v>34</v>
      </c>
      <c r="B43" s="18">
        <f t="shared" si="0"/>
        <v>0.566666644</v>
      </c>
      <c r="C43" s="18">
        <f t="shared" si="1"/>
        <v>1.12577774</v>
      </c>
      <c r="D43" s="18">
        <f t="shared" si="2"/>
        <v>1.6924443839999999</v>
      </c>
    </row>
    <row r="44" spans="1:4" s="6" customFormat="1" ht="15">
      <c r="A44" s="9">
        <v>35</v>
      </c>
      <c r="B44" s="17">
        <f t="shared" si="0"/>
        <v>0.58333331</v>
      </c>
      <c r="C44" s="17">
        <f t="shared" si="1"/>
        <v>1.1588888499999999</v>
      </c>
      <c r="D44" s="17">
        <f t="shared" si="2"/>
        <v>1.7422221599999999</v>
      </c>
    </row>
    <row r="45" spans="1:4" s="6" customFormat="1" ht="15">
      <c r="A45" s="10">
        <v>36</v>
      </c>
      <c r="B45" s="18">
        <f t="shared" si="0"/>
        <v>0.599999976</v>
      </c>
      <c r="C45" s="18">
        <f t="shared" si="1"/>
        <v>1.19199996</v>
      </c>
      <c r="D45" s="18">
        <f t="shared" si="2"/>
        <v>1.7919999359999998</v>
      </c>
    </row>
    <row r="46" spans="1:4" s="6" customFormat="1" ht="15">
      <c r="A46" s="9">
        <v>37</v>
      </c>
      <c r="B46" s="17">
        <f t="shared" si="0"/>
        <v>0.6166666420000001</v>
      </c>
      <c r="C46" s="17">
        <f t="shared" si="1"/>
        <v>1.22511107</v>
      </c>
      <c r="D46" s="17">
        <f t="shared" si="2"/>
        <v>1.8417777120000003</v>
      </c>
    </row>
    <row r="47" spans="1:4" s="6" customFormat="1" ht="15">
      <c r="A47" s="10">
        <v>38</v>
      </c>
      <c r="B47" s="18">
        <f t="shared" si="0"/>
        <v>0.6333333080000001</v>
      </c>
      <c r="C47" s="18">
        <f t="shared" si="1"/>
        <v>1.25822218</v>
      </c>
      <c r="D47" s="18">
        <f t="shared" si="2"/>
        <v>1.891555488</v>
      </c>
    </row>
    <row r="48" spans="1:4" s="6" customFormat="1" ht="15">
      <c r="A48" s="9">
        <v>39</v>
      </c>
      <c r="B48" s="17">
        <f t="shared" si="0"/>
        <v>0.649999974</v>
      </c>
      <c r="C48" s="17">
        <f t="shared" si="1"/>
        <v>1.29133329</v>
      </c>
      <c r="D48" s="17">
        <f t="shared" si="2"/>
        <v>1.941333264</v>
      </c>
    </row>
    <row r="49" spans="1:4" s="6" customFormat="1" ht="15">
      <c r="A49" s="10">
        <v>40</v>
      </c>
      <c r="B49" s="18">
        <f t="shared" si="0"/>
        <v>0.66666664</v>
      </c>
      <c r="C49" s="18">
        <f t="shared" si="1"/>
        <v>1.3244444</v>
      </c>
      <c r="D49" s="18">
        <f t="shared" si="2"/>
        <v>1.9911110399999998</v>
      </c>
    </row>
  </sheetData>
  <mergeCells count="7">
    <mergeCell ref="A7:D7"/>
    <mergeCell ref="A3:D3"/>
    <mergeCell ref="A1:D1"/>
    <mergeCell ref="A5:D5"/>
    <mergeCell ref="A6:D6"/>
    <mergeCell ref="A4:D4"/>
    <mergeCell ref="A2:D2"/>
  </mergeCells>
  <printOptions/>
  <pageMargins left="1.28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2004-10-14T16:44:05Z</cp:lastPrinted>
  <dcterms:created xsi:type="dcterms:W3CDTF">2003-11-12T19:05:56Z</dcterms:created>
  <dcterms:modified xsi:type="dcterms:W3CDTF">2004-10-14T16:44:08Z</dcterms:modified>
  <cp:category/>
  <cp:version/>
  <cp:contentType/>
  <cp:contentStatus/>
</cp:coreProperties>
</file>