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735" windowWidth="10500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<sst xmlns="http://schemas.openxmlformats.org/spreadsheetml/2006/main" count="32" uniqueCount="27">
  <si>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Drug total</t>
  </si>
  <si>
    <t>ml</t>
  </si>
  <si>
    <t>Morphine</t>
  </si>
  <si>
    <t>Kilogram based calculations (with pounds/kilogram converter)</t>
  </si>
  <si>
    <t>©Robert M. Stein, DVM, PC</t>
  </si>
  <si>
    <t>Weight Convertor</t>
  </si>
  <si>
    <t>Patient weight in pounds</t>
  </si>
  <si>
    <t>pounds</t>
  </si>
  <si>
    <t>Patient weight in kilograms</t>
  </si>
  <si>
    <t>kilograms</t>
  </si>
  <si>
    <t>Drug Conc.</t>
  </si>
  <si>
    <t>mg/ml</t>
  </si>
  <si>
    <t>Lidocaine</t>
  </si>
  <si>
    <t>Bupivacaine</t>
  </si>
  <si>
    <t>Patient Name</t>
  </si>
  <si>
    <t>Date</t>
  </si>
  <si>
    <t>Kgs</t>
  </si>
  <si>
    <t>Drug Volume</t>
  </si>
  <si>
    <t>This chart is based on a dose of 1.0 mg/kg for both local anesthetics and 0.075 mg/kg morphine</t>
  </si>
  <si>
    <t>This chart allows for variable concentration drug</t>
  </si>
  <si>
    <t>Lidocaine Concentration - enter in blue field above if other then 20 mg/ml (2%)</t>
  </si>
  <si>
    <t>Bupivacaine Concentration - enter in blue field above if other then 5 mg/ml (0.5%)</t>
  </si>
  <si>
    <t>Morphine Concentration - enter in blue field above if other then 15 mg/ml</t>
  </si>
  <si>
    <t>Lidocaine/Bupivacaine/Morphine Local Blocks</t>
  </si>
  <si>
    <r>
      <t xml:space="preserve">For those that prefer to weigh in pounds. </t>
    </r>
    <r>
      <rPr>
        <u val="single"/>
        <sz val="8"/>
        <rFont val="Arial"/>
        <family val="2"/>
      </rPr>
      <t>You will need to transfer this weight in Kg into the weight field above.</t>
    </r>
  </si>
  <si>
    <t>Patient weight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</si>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</sst>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0.0"/>
    <numFmt numFmtId="170" formatCode="[$-409]dddd\,\ mmmm\ dd\,\ yyyy"/>
  </numFmts>
  <fonts count="60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u val="single"/>
      <sz val="8"/>
      <name val="Arial"/>
      <family val="2"/>
    </font>
    <font>
      <sz val="22"/>
      <color indexed="10"/>
      <name val="Arial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69" fontId="7" fillId="33" borderId="10" xfId="0" applyNumberFormat="1" applyFont="1" applyFill="1" applyBorder="1" applyAlignment="1" applyProtection="1">
      <alignment/>
      <protection locked="0"/>
    </xf>
    <xf numFmtId="0" fontId="1" fillId="34" borderId="10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2" fontId="0" fillId="35" borderId="13" xfId="0" applyNumberFormat="1" applyFill="1" applyBorder="1" applyAlignment="1" applyProtection="1">
      <alignment/>
      <protection/>
    </xf>
    <xf numFmtId="2" fontId="0" fillId="35" borderId="13" xfId="0" applyNumberFormat="1" applyFill="1" applyBorder="1" applyAlignment="1" applyProtection="1">
      <alignment horizontal="right"/>
      <protection/>
    </xf>
    <xf numFmtId="0" fontId="0" fillId="35" borderId="13" xfId="0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69" fontId="7" fillId="35" borderId="13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9" fontId="9" fillId="0" borderId="14" xfId="0" applyNumberFormat="1" applyFont="1" applyFill="1" applyBorder="1" applyAlignment="1" applyProtection="1">
      <alignment horizontal="left"/>
      <protection/>
    </xf>
    <xf numFmtId="169" fontId="9" fillId="0" borderId="15" xfId="0" applyNumberFormat="1" applyFont="1" applyFill="1" applyBorder="1" applyAlignment="1" applyProtection="1">
      <alignment horizontal="left"/>
      <protection/>
    </xf>
    <xf numFmtId="0" fontId="56" fillId="0" borderId="12" xfId="0" applyFont="1" applyBorder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center"/>
      <protection/>
    </xf>
    <xf numFmtId="0" fontId="56" fillId="0" borderId="16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35" borderId="13" xfId="0" applyFont="1" applyFill="1" applyBorder="1" applyAlignment="1" applyProtection="1">
      <alignment horizontal="left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2" fontId="10" fillId="0" borderId="10" xfId="0" applyNumberFormat="1" applyFont="1" applyFill="1" applyBorder="1" applyAlignment="1" applyProtection="1">
      <alignment horizontal="center"/>
      <protection/>
    </xf>
    <xf numFmtId="2" fontId="10" fillId="0" borderId="16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horizontal="left"/>
      <protection/>
    </xf>
    <xf numFmtId="0" fontId="59" fillId="34" borderId="13" xfId="0" applyFont="1" applyFill="1" applyBorder="1" applyAlignment="1" applyProtection="1">
      <alignment/>
      <protection locked="0"/>
    </xf>
    <xf numFmtId="0" fontId="59" fillId="34" borderId="13" xfId="0" applyFont="1" applyFill="1" applyBorder="1" applyAlignment="1" applyProtection="1">
      <alignment/>
      <protection/>
    </xf>
    <xf numFmtId="0" fontId="57" fillId="0" borderId="13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2" fontId="10" fillId="0" borderId="15" xfId="0" applyNumberFormat="1" applyFont="1" applyFill="1" applyBorder="1" applyAlignment="1" applyProtection="1">
      <alignment horizontal="center"/>
      <protection/>
    </xf>
    <xf numFmtId="2" fontId="10" fillId="0" borderId="17" xfId="0" applyNumberFormat="1" applyFont="1" applyFill="1" applyBorder="1" applyAlignment="1" applyProtection="1">
      <alignment horizontal="center"/>
      <protection/>
    </xf>
    <xf numFmtId="169" fontId="9" fillId="34" borderId="20" xfId="0" applyNumberFormat="1" applyFont="1" applyFill="1" applyBorder="1" applyAlignment="1" applyProtection="1">
      <alignment horizontal="left"/>
      <protection locked="0"/>
    </xf>
    <xf numFmtId="169" fontId="9" fillId="34" borderId="21" xfId="0" applyNumberFormat="1" applyFont="1" applyFill="1" applyBorder="1" applyAlignment="1" applyProtection="1">
      <alignment horizontal="left"/>
      <protection locked="0"/>
    </xf>
    <xf numFmtId="169" fontId="9" fillId="34" borderId="22" xfId="0" applyNumberFormat="1" applyFont="1" applyFill="1" applyBorder="1" applyAlignment="1" applyProtection="1">
      <alignment horizontal="left"/>
      <protection locked="0"/>
    </xf>
    <xf numFmtId="0" fontId="36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horizontal="center"/>
      <protection/>
    </xf>
    <xf numFmtId="0" fontId="35" fillId="0" borderId="15" xfId="0" applyFont="1" applyFill="1" applyBorder="1" applyAlignment="1" applyProtection="1">
      <alignment horizontal="center"/>
      <protection/>
    </xf>
    <xf numFmtId="0" fontId="35" fillId="0" borderId="17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14" fontId="9" fillId="34" borderId="15" xfId="0" applyNumberFormat="1" applyFont="1" applyFill="1" applyBorder="1" applyAlignment="1" applyProtection="1">
      <alignment horizontal="center"/>
      <protection/>
    </xf>
    <xf numFmtId="14" fontId="9" fillId="34" borderId="17" xfId="0" applyNumberFormat="1" applyFont="1" applyFill="1" applyBorder="1" applyAlignment="1" applyProtection="1">
      <alignment horizontal="center"/>
      <protection/>
    </xf>
    <xf numFmtId="0" fontId="59" fillId="0" borderId="11" xfId="0" applyFont="1" applyFill="1" applyBorder="1" applyAlignment="1" applyProtection="1">
      <alignment/>
      <protection/>
    </xf>
    <xf numFmtId="0" fontId="59" fillId="0" borderId="13" xfId="0" applyFont="1" applyFill="1" applyBorder="1" applyAlignment="1" applyProtection="1">
      <alignment/>
      <protection/>
    </xf>
    <xf numFmtId="2" fontId="10" fillId="0" borderId="13" xfId="0" applyNumberFormat="1" applyFont="1" applyFill="1" applyBorder="1" applyAlignment="1" applyProtection="1">
      <alignment horizontal="center"/>
      <protection/>
    </xf>
    <xf numFmtId="2" fontId="10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2.8515625" style="8" customWidth="1"/>
    <col min="2" max="2" width="10.57421875" style="8" customWidth="1"/>
    <col min="3" max="3" width="6.7109375" style="8" customWidth="1"/>
    <col min="4" max="4" width="10.28125" style="8" customWidth="1"/>
    <col min="5" max="5" width="6.7109375" style="8" customWidth="1"/>
    <col min="6" max="6" width="9.421875" style="8" customWidth="1"/>
    <col min="7" max="7" width="6.7109375" style="8" customWidth="1"/>
    <col min="8" max="8" width="7.421875" style="8" customWidth="1"/>
    <col min="9" max="9" width="3.00390625" style="8" customWidth="1"/>
    <col min="10" max="10" width="10.7109375" style="22" customWidth="1"/>
    <col min="11" max="11" width="3.00390625" style="8" customWidth="1"/>
    <col min="12" max="16384" width="9.140625" style="8" customWidth="1"/>
  </cols>
  <sheetData>
    <row r="1" spans="1:11" s="58" customFormat="1" ht="27">
      <c r="A1" s="63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s="4" customFormat="1" ht="18">
      <c r="A2" s="66" t="s">
        <v>3</v>
      </c>
      <c r="B2" s="59"/>
      <c r="C2" s="59"/>
      <c r="D2" s="59"/>
      <c r="E2" s="59"/>
      <c r="F2" s="59"/>
      <c r="G2" s="59"/>
      <c r="H2" s="59"/>
      <c r="I2" s="59"/>
      <c r="J2" s="59"/>
      <c r="K2" s="67"/>
    </row>
    <row r="3" spans="1:11" s="5" customFormat="1" ht="8.25">
      <c r="A3" s="68" t="s">
        <v>4</v>
      </c>
      <c r="B3" s="60"/>
      <c r="C3" s="60"/>
      <c r="D3" s="60"/>
      <c r="E3" s="60"/>
      <c r="F3" s="60"/>
      <c r="G3" s="60"/>
      <c r="H3" s="60"/>
      <c r="I3" s="60"/>
      <c r="J3" s="60"/>
      <c r="K3" s="69"/>
    </row>
    <row r="4" spans="1:11" s="6" customFormat="1" ht="11.25">
      <c r="A4" s="31"/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s="7" customFormat="1" ht="12.75">
      <c r="A5" s="70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71"/>
    </row>
    <row r="6" spans="1:11" s="7" customFormat="1" ht="13.5" thickBot="1">
      <c r="A6" s="72" t="s">
        <v>19</v>
      </c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ht="13.5" thickBo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9" customFormat="1" ht="15.75">
      <c r="A8" s="23" t="s">
        <v>14</v>
      </c>
      <c r="B8" s="24"/>
      <c r="C8" s="55"/>
      <c r="D8" s="56"/>
      <c r="E8" s="56"/>
      <c r="F8" s="56"/>
      <c r="G8" s="57"/>
      <c r="H8" s="76" t="s">
        <v>15</v>
      </c>
      <c r="I8" s="77">
        <v>40614</v>
      </c>
      <c r="J8" s="77"/>
      <c r="K8" s="78"/>
    </row>
    <row r="9" spans="1:11" s="10" customFormat="1" ht="11.25">
      <c r="A9" s="25"/>
      <c r="B9" s="26"/>
      <c r="C9" s="26"/>
      <c r="D9" s="26"/>
      <c r="E9" s="26"/>
      <c r="F9" s="26"/>
      <c r="G9" s="26"/>
      <c r="H9" s="26"/>
      <c r="I9" s="26"/>
      <c r="J9" s="26"/>
      <c r="K9" s="27"/>
    </row>
    <row r="10" spans="1:11" s="11" customFormat="1" ht="16.5" thickBot="1">
      <c r="A10" s="79" t="s">
        <v>25</v>
      </c>
      <c r="B10" s="80"/>
      <c r="C10" s="46">
        <v>3.5</v>
      </c>
      <c r="D10" s="47" t="s">
        <v>16</v>
      </c>
      <c r="E10" s="48"/>
      <c r="F10" s="48"/>
      <c r="G10" s="48"/>
      <c r="H10" s="48"/>
      <c r="I10" s="48"/>
      <c r="J10" s="48"/>
      <c r="K10" s="49"/>
    </row>
    <row r="11" spans="1:11" s="12" customFormat="1" ht="13.5" customHeight="1" thickBo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13" customFormat="1" ht="15">
      <c r="A12" s="51"/>
      <c r="B12" s="52" t="s">
        <v>12</v>
      </c>
      <c r="C12" s="52"/>
      <c r="D12" s="52" t="s">
        <v>13</v>
      </c>
      <c r="E12" s="52"/>
      <c r="F12" s="52" t="s">
        <v>2</v>
      </c>
      <c r="G12" s="52"/>
      <c r="H12" s="52" t="s">
        <v>0</v>
      </c>
      <c r="I12" s="52"/>
      <c r="J12" s="53" t="s">
        <v>26</v>
      </c>
      <c r="K12" s="54"/>
    </row>
    <row r="13" spans="1:11" s="16" customFormat="1" ht="12.75" customHeight="1">
      <c r="A13" s="14" t="s">
        <v>10</v>
      </c>
      <c r="B13" s="2">
        <v>20</v>
      </c>
      <c r="C13" s="15" t="s">
        <v>11</v>
      </c>
      <c r="D13" s="2">
        <v>5</v>
      </c>
      <c r="E13" s="15" t="s">
        <v>11</v>
      </c>
      <c r="F13" s="2">
        <v>15</v>
      </c>
      <c r="G13" s="15" t="s">
        <v>11</v>
      </c>
      <c r="H13" s="34"/>
      <c r="I13" s="34"/>
      <c r="J13" s="41"/>
      <c r="K13" s="42"/>
    </row>
    <row r="14" spans="1:11" ht="13.5" customHeight="1" thickBot="1">
      <c r="A14" s="3" t="s">
        <v>17</v>
      </c>
      <c r="B14" s="17">
        <f>C10/B13</f>
        <v>0.175</v>
      </c>
      <c r="C14" s="17" t="s">
        <v>1</v>
      </c>
      <c r="D14" s="17">
        <f>C10/D13</f>
        <v>0.7</v>
      </c>
      <c r="E14" s="17" t="s">
        <v>1</v>
      </c>
      <c r="F14" s="18">
        <f>IF(C10&lt;2.3,0.01,(C10*0.075)/F13)</f>
        <v>0.0175</v>
      </c>
      <c r="G14" s="17" t="s">
        <v>1</v>
      </c>
      <c r="H14" s="17">
        <f>SUM(B14:F14)</f>
        <v>0.8925</v>
      </c>
      <c r="I14" s="19" t="s">
        <v>1</v>
      </c>
      <c r="J14" s="81"/>
      <c r="K14" s="82"/>
    </row>
    <row r="15" spans="1:11" s="6" customFormat="1" ht="12" thickBo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ht="12.75">
      <c r="A16" s="84" t="s">
        <v>20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</row>
    <row r="17" spans="1:11" ht="12.75">
      <c r="A17" s="87" t="s">
        <v>21</v>
      </c>
      <c r="B17" s="61"/>
      <c r="C17" s="61"/>
      <c r="D17" s="61"/>
      <c r="E17" s="61"/>
      <c r="F17" s="61"/>
      <c r="G17" s="61"/>
      <c r="H17" s="61"/>
      <c r="I17" s="61"/>
      <c r="J17" s="61"/>
      <c r="K17" s="88"/>
    </row>
    <row r="18" spans="1:11" ht="13.5" thickBot="1">
      <c r="A18" s="43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5"/>
    </row>
    <row r="19" spans="1:11" s="6" customFormat="1" ht="13.5" customHeight="1" thickBo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</row>
    <row r="20" spans="1:11" ht="23.25">
      <c r="A20" s="28" t="s">
        <v>5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2.75">
      <c r="A21" s="31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1" s="20" customFormat="1" ht="15.75">
      <c r="A22" s="37" t="s">
        <v>6</v>
      </c>
      <c r="B22" s="38"/>
      <c r="C22" s="38"/>
      <c r="D22" s="38"/>
      <c r="E22" s="38"/>
      <c r="F22" s="1">
        <v>17.6</v>
      </c>
      <c r="G22" s="35" t="s">
        <v>7</v>
      </c>
      <c r="H22" s="35"/>
      <c r="I22" s="62"/>
      <c r="J22" s="62"/>
      <c r="K22" s="90"/>
    </row>
    <row r="23" spans="1:11" s="20" customFormat="1" ht="16.5" thickBot="1">
      <c r="A23" s="39" t="s">
        <v>8</v>
      </c>
      <c r="B23" s="40"/>
      <c r="C23" s="40"/>
      <c r="D23" s="40"/>
      <c r="E23" s="40"/>
      <c r="F23" s="21">
        <f>F22/2.2</f>
        <v>8</v>
      </c>
      <c r="G23" s="36" t="s">
        <v>9</v>
      </c>
      <c r="H23" s="36"/>
      <c r="I23" s="91"/>
      <c r="J23" s="91"/>
      <c r="K23" s="92"/>
    </row>
  </sheetData>
  <sheetProtection password="870A" sheet="1" objects="1" scenarios="1"/>
  <mergeCells count="31">
    <mergeCell ref="G22:H22"/>
    <mergeCell ref="G23:H23"/>
    <mergeCell ref="I22:K23"/>
    <mergeCell ref="C8:G8"/>
    <mergeCell ref="A16:K16"/>
    <mergeCell ref="A17:K17"/>
    <mergeCell ref="A18:K18"/>
    <mergeCell ref="A19:K19"/>
    <mergeCell ref="A20:K20"/>
    <mergeCell ref="A21:K21"/>
    <mergeCell ref="A7:K7"/>
    <mergeCell ref="I8:K8"/>
    <mergeCell ref="A9:K9"/>
    <mergeCell ref="E10:K10"/>
    <mergeCell ref="A11:K11"/>
    <mergeCell ref="J12:K14"/>
    <mergeCell ref="A1:K1"/>
    <mergeCell ref="A2:K2"/>
    <mergeCell ref="A3:K3"/>
    <mergeCell ref="A4:K4"/>
    <mergeCell ref="A5:K5"/>
    <mergeCell ref="A6:K6"/>
    <mergeCell ref="A15:K15"/>
    <mergeCell ref="H12:I12"/>
    <mergeCell ref="B12:C12"/>
    <mergeCell ref="A22:E22"/>
    <mergeCell ref="A23:E23"/>
    <mergeCell ref="D12:E12"/>
    <mergeCell ref="F12:G12"/>
    <mergeCell ref="H13:I13"/>
    <mergeCell ref="A8:B8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2011-03-12T21:29:22Z</cp:lastPrinted>
  <dcterms:created xsi:type="dcterms:W3CDTF">2004-01-08T16:55:12Z</dcterms:created>
  <dcterms:modified xsi:type="dcterms:W3CDTF">2011-03-12T21:30:23Z</dcterms:modified>
  <cp:category/>
  <cp:version/>
  <cp:contentType/>
  <cp:contentStatus/>
</cp:coreProperties>
</file>