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<sst xmlns="http://schemas.openxmlformats.org/spreadsheetml/2006/main" count="10" uniqueCount="9">
  <si>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 Volume</t>
  </si>
  <si>
    <t>Ketamine 100 mg/ml</t>
  </si>
  <si>
    <t>ML Dose</t>
  </si>
  <si>
    <t>ML Total</t>
  </si>
  <si>
    <t>Valium 5 mg/ml</t>
  </si>
  <si>
    <r>
      <t xml:space="preserve">        Ketamine/Valium IV </t>
    </r>
    <r>
      <rPr>
        <b/>
        <sz val="16"/>
        <rFont val="Arial"/>
        <family val="2"/>
      </rPr>
      <t>PrePropofol</t>
    </r>
    <r>
      <rPr>
        <b/>
        <sz val="16"/>
        <color indexed="10"/>
        <rFont val="Arial"/>
        <family val="2"/>
      </rPr>
      <t xml:space="preserve"> Protocol</t>
    </r>
  </si>
  <si>
    <r>
      <t xml:space="preserve">Weight </t>
    </r>
    <r>
      <rPr>
        <b/>
        <sz val="11"/>
        <color indexed="10"/>
        <rFont val="Arial"/>
        <family val="2"/>
      </rPr>
      <t>KGS</t>
    </r>
  </si>
  <si>
    <t>(0.5 mg/kg Ketamine + 0.4 mg/kg Diazepam)</t>
  </si>
  <si>
    <t>Weight in Kilograms (21 to 59 kilograms)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</si>
</sst>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Fill="1" applyAlignment="1">
      <alignment horizontal="left"/>
    </xf>
    <xf numFmtId="164" fontId="7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16.00390625" style="19" customWidth="1"/>
    <col min="2" max="2" width="26.140625" style="13" customWidth="1"/>
    <col min="3" max="3" width="19.57421875" style="2" customWidth="1"/>
    <col min="4" max="4" width="17.28125" style="13" customWidth="1"/>
    <col min="5" max="16384" width="9.140625" style="4" customWidth="1"/>
  </cols>
  <sheetData>
    <row r="1" spans="1:4" s="3" customFormat="1" ht="20.25">
      <c r="A1" s="26" t="s">
        <v>5</v>
      </c>
      <c r="B1" s="27"/>
      <c r="C1" s="27"/>
      <c r="D1" s="28"/>
    </row>
    <row r="2" spans="1:4" s="14" customFormat="1" ht="15">
      <c r="A2" s="35"/>
      <c r="B2" s="36"/>
      <c r="C2" s="36"/>
      <c r="D2" s="37"/>
    </row>
    <row r="3" spans="1:4" ht="15">
      <c r="A3" s="23" t="s">
        <v>8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">
      <c r="A5" s="29" t="s">
        <v>7</v>
      </c>
      <c r="B5" s="30"/>
      <c r="C5" s="30"/>
      <c r="D5" s="31"/>
    </row>
    <row r="6" spans="1:4" s="6" customFormat="1" ht="15">
      <c r="A6" s="20"/>
      <c r="B6" s="21"/>
      <c r="C6" s="21"/>
      <c r="D6" s="22"/>
    </row>
    <row r="7" spans="1:4" s="8" customFormat="1" ht="15">
      <c r="A7" s="15" t="s">
        <v>6</v>
      </c>
      <c r="B7" s="9" t="s">
        <v>1</v>
      </c>
      <c r="C7" s="7" t="s">
        <v>4</v>
      </c>
      <c r="D7" s="9" t="s">
        <v>0</v>
      </c>
    </row>
    <row r="8" spans="1:4" s="5" customFormat="1" ht="12.75">
      <c r="A8" s="16"/>
      <c r="B8" s="10" t="s">
        <v>2</v>
      </c>
      <c r="C8" s="1" t="s">
        <v>2</v>
      </c>
      <c r="D8" s="10" t="s">
        <v>3</v>
      </c>
    </row>
    <row r="9" spans="1:4" s="6" customFormat="1" ht="15">
      <c r="A9" s="17">
        <v>21</v>
      </c>
      <c r="B9" s="11">
        <f>((A9)*0.5)/100</f>
        <v>0.105</v>
      </c>
      <c r="C9" s="11">
        <f>(A9*0.4)/5</f>
        <v>1.6800000000000002</v>
      </c>
      <c r="D9" s="11">
        <f>SUM(B9:C9)</f>
        <v>1.7850000000000001</v>
      </c>
    </row>
    <row r="10" spans="1:4" s="6" customFormat="1" ht="15">
      <c r="A10" s="18">
        <v>22</v>
      </c>
      <c r="B10" s="12">
        <f aca="true" t="shared" si="0" ref="B10:B47">((A10)*0.5)/100</f>
        <v>0.11</v>
      </c>
      <c r="C10" s="12">
        <f aca="true" t="shared" si="1" ref="C10:C47">(A10*0.4)/5</f>
        <v>1.7600000000000002</v>
      </c>
      <c r="D10" s="12">
        <f aca="true" t="shared" si="2" ref="D10:D47">SUM(B10:C10)</f>
        <v>1.8700000000000003</v>
      </c>
    </row>
    <row r="11" spans="1:4" s="6" customFormat="1" ht="15">
      <c r="A11" s="17">
        <v>23</v>
      </c>
      <c r="B11" s="11">
        <f t="shared" si="0"/>
        <v>0.115</v>
      </c>
      <c r="C11" s="11">
        <f t="shared" si="1"/>
        <v>1.8400000000000003</v>
      </c>
      <c r="D11" s="11">
        <f t="shared" si="2"/>
        <v>1.9550000000000003</v>
      </c>
    </row>
    <row r="12" spans="1:4" s="6" customFormat="1" ht="15">
      <c r="A12" s="18">
        <v>24</v>
      </c>
      <c r="B12" s="12">
        <f t="shared" si="0"/>
        <v>0.12</v>
      </c>
      <c r="C12" s="12">
        <f t="shared" si="1"/>
        <v>1.9200000000000004</v>
      </c>
      <c r="D12" s="12">
        <f t="shared" si="2"/>
        <v>2.0400000000000005</v>
      </c>
    </row>
    <row r="13" spans="1:4" s="6" customFormat="1" ht="15">
      <c r="A13" s="17">
        <v>25</v>
      </c>
      <c r="B13" s="11">
        <f t="shared" si="0"/>
        <v>0.125</v>
      </c>
      <c r="C13" s="11">
        <f t="shared" si="1"/>
        <v>2</v>
      </c>
      <c r="D13" s="11">
        <f t="shared" si="2"/>
        <v>2.125</v>
      </c>
    </row>
    <row r="14" spans="1:4" s="6" customFormat="1" ht="15">
      <c r="A14" s="18">
        <v>26</v>
      </c>
      <c r="B14" s="12">
        <f t="shared" si="0"/>
        <v>0.13</v>
      </c>
      <c r="C14" s="12">
        <f t="shared" si="1"/>
        <v>2.08</v>
      </c>
      <c r="D14" s="12">
        <f t="shared" si="2"/>
        <v>2.21</v>
      </c>
    </row>
    <row r="15" spans="1:4" s="6" customFormat="1" ht="15">
      <c r="A15" s="17">
        <v>27</v>
      </c>
      <c r="B15" s="11">
        <f t="shared" si="0"/>
        <v>0.135</v>
      </c>
      <c r="C15" s="11">
        <f t="shared" si="1"/>
        <v>2.16</v>
      </c>
      <c r="D15" s="11">
        <f t="shared" si="2"/>
        <v>2.295</v>
      </c>
    </row>
    <row r="16" spans="1:4" s="6" customFormat="1" ht="15">
      <c r="A16" s="18">
        <v>28</v>
      </c>
      <c r="B16" s="12">
        <f t="shared" si="0"/>
        <v>0.14</v>
      </c>
      <c r="C16" s="12">
        <f t="shared" si="1"/>
        <v>2.24</v>
      </c>
      <c r="D16" s="12">
        <f t="shared" si="2"/>
        <v>2.3800000000000003</v>
      </c>
    </row>
    <row r="17" spans="1:4" s="6" customFormat="1" ht="15">
      <c r="A17" s="17">
        <v>29</v>
      </c>
      <c r="B17" s="11">
        <f t="shared" si="0"/>
        <v>0.145</v>
      </c>
      <c r="C17" s="11">
        <f t="shared" si="1"/>
        <v>2.3200000000000003</v>
      </c>
      <c r="D17" s="11">
        <f t="shared" si="2"/>
        <v>2.4650000000000003</v>
      </c>
    </row>
    <row r="18" spans="1:4" s="6" customFormat="1" ht="15">
      <c r="A18" s="18">
        <v>30</v>
      </c>
      <c r="B18" s="12">
        <f t="shared" si="0"/>
        <v>0.15</v>
      </c>
      <c r="C18" s="12">
        <f t="shared" si="1"/>
        <v>2.4</v>
      </c>
      <c r="D18" s="12">
        <f t="shared" si="2"/>
        <v>2.55</v>
      </c>
    </row>
    <row r="19" spans="1:4" s="6" customFormat="1" ht="15">
      <c r="A19" s="17">
        <v>31</v>
      </c>
      <c r="B19" s="11">
        <f t="shared" si="0"/>
        <v>0.155</v>
      </c>
      <c r="C19" s="11">
        <f t="shared" si="1"/>
        <v>2.48</v>
      </c>
      <c r="D19" s="11">
        <f t="shared" si="2"/>
        <v>2.635</v>
      </c>
    </row>
    <row r="20" spans="1:4" s="6" customFormat="1" ht="15">
      <c r="A20" s="18">
        <v>32</v>
      </c>
      <c r="B20" s="12">
        <f t="shared" si="0"/>
        <v>0.16</v>
      </c>
      <c r="C20" s="12">
        <f t="shared" si="1"/>
        <v>2.56</v>
      </c>
      <c r="D20" s="12">
        <f t="shared" si="2"/>
        <v>2.72</v>
      </c>
    </row>
    <row r="21" spans="1:4" s="6" customFormat="1" ht="15">
      <c r="A21" s="17">
        <v>33</v>
      </c>
      <c r="B21" s="11">
        <f t="shared" si="0"/>
        <v>0.165</v>
      </c>
      <c r="C21" s="11">
        <f t="shared" si="1"/>
        <v>2.64</v>
      </c>
      <c r="D21" s="11">
        <f t="shared" si="2"/>
        <v>2.805</v>
      </c>
    </row>
    <row r="22" spans="1:4" s="6" customFormat="1" ht="15">
      <c r="A22" s="18">
        <v>34</v>
      </c>
      <c r="B22" s="12">
        <f t="shared" si="0"/>
        <v>0.17</v>
      </c>
      <c r="C22" s="12">
        <f t="shared" si="1"/>
        <v>2.72</v>
      </c>
      <c r="D22" s="12">
        <f t="shared" si="2"/>
        <v>2.89</v>
      </c>
    </row>
    <row r="23" spans="1:4" s="6" customFormat="1" ht="15">
      <c r="A23" s="17">
        <v>35</v>
      </c>
      <c r="B23" s="11">
        <f t="shared" si="0"/>
        <v>0.175</v>
      </c>
      <c r="C23" s="11">
        <f t="shared" si="1"/>
        <v>2.8</v>
      </c>
      <c r="D23" s="11">
        <f t="shared" si="2"/>
        <v>2.9749999999999996</v>
      </c>
    </row>
    <row r="24" spans="1:4" s="6" customFormat="1" ht="15">
      <c r="A24" s="18">
        <v>36</v>
      </c>
      <c r="B24" s="12">
        <f t="shared" si="0"/>
        <v>0.18</v>
      </c>
      <c r="C24" s="12">
        <f t="shared" si="1"/>
        <v>2.88</v>
      </c>
      <c r="D24" s="12">
        <f t="shared" si="2"/>
        <v>3.06</v>
      </c>
    </row>
    <row r="25" spans="1:4" s="6" customFormat="1" ht="15">
      <c r="A25" s="17">
        <v>37</v>
      </c>
      <c r="B25" s="11">
        <f t="shared" si="0"/>
        <v>0.185</v>
      </c>
      <c r="C25" s="11">
        <f t="shared" si="1"/>
        <v>2.96</v>
      </c>
      <c r="D25" s="11">
        <f t="shared" si="2"/>
        <v>3.145</v>
      </c>
    </row>
    <row r="26" spans="1:4" s="6" customFormat="1" ht="15">
      <c r="A26" s="18">
        <v>38</v>
      </c>
      <c r="B26" s="12">
        <f t="shared" si="0"/>
        <v>0.19</v>
      </c>
      <c r="C26" s="12">
        <f t="shared" si="1"/>
        <v>3.04</v>
      </c>
      <c r="D26" s="12">
        <f t="shared" si="2"/>
        <v>3.23</v>
      </c>
    </row>
    <row r="27" spans="1:4" s="6" customFormat="1" ht="15">
      <c r="A27" s="17">
        <v>39</v>
      </c>
      <c r="B27" s="11">
        <f t="shared" si="0"/>
        <v>0.195</v>
      </c>
      <c r="C27" s="11">
        <f t="shared" si="1"/>
        <v>3.12</v>
      </c>
      <c r="D27" s="11">
        <f t="shared" si="2"/>
        <v>3.315</v>
      </c>
    </row>
    <row r="28" spans="1:4" s="6" customFormat="1" ht="15">
      <c r="A28" s="18">
        <v>40</v>
      </c>
      <c r="B28" s="12">
        <f t="shared" si="0"/>
        <v>0.2</v>
      </c>
      <c r="C28" s="12">
        <f t="shared" si="1"/>
        <v>3.2</v>
      </c>
      <c r="D28" s="12">
        <f t="shared" si="2"/>
        <v>3.4000000000000004</v>
      </c>
    </row>
    <row r="29" spans="1:4" s="6" customFormat="1" ht="15">
      <c r="A29" s="17">
        <v>41</v>
      </c>
      <c r="B29" s="11">
        <f t="shared" si="0"/>
        <v>0.205</v>
      </c>
      <c r="C29" s="11">
        <f t="shared" si="1"/>
        <v>3.2800000000000002</v>
      </c>
      <c r="D29" s="11">
        <f t="shared" si="2"/>
        <v>3.4850000000000003</v>
      </c>
    </row>
    <row r="30" spans="1:4" s="6" customFormat="1" ht="15">
      <c r="A30" s="18">
        <v>42</v>
      </c>
      <c r="B30" s="12">
        <f t="shared" si="0"/>
        <v>0.21</v>
      </c>
      <c r="C30" s="12">
        <f t="shared" si="1"/>
        <v>3.3600000000000003</v>
      </c>
      <c r="D30" s="12">
        <f t="shared" si="2"/>
        <v>3.5700000000000003</v>
      </c>
    </row>
    <row r="31" spans="1:4" s="6" customFormat="1" ht="15">
      <c r="A31" s="17">
        <v>43</v>
      </c>
      <c r="B31" s="11">
        <f t="shared" si="0"/>
        <v>0.215</v>
      </c>
      <c r="C31" s="11">
        <f t="shared" si="1"/>
        <v>3.44</v>
      </c>
      <c r="D31" s="11">
        <f t="shared" si="2"/>
        <v>3.655</v>
      </c>
    </row>
    <row r="32" spans="1:4" s="6" customFormat="1" ht="15">
      <c r="A32" s="18">
        <v>44</v>
      </c>
      <c r="B32" s="12">
        <f t="shared" si="0"/>
        <v>0.22</v>
      </c>
      <c r="C32" s="12">
        <f t="shared" si="1"/>
        <v>3.5200000000000005</v>
      </c>
      <c r="D32" s="12">
        <f t="shared" si="2"/>
        <v>3.7400000000000007</v>
      </c>
    </row>
    <row r="33" spans="1:4" s="6" customFormat="1" ht="15">
      <c r="A33" s="17">
        <v>45</v>
      </c>
      <c r="B33" s="11">
        <f t="shared" si="0"/>
        <v>0.225</v>
      </c>
      <c r="C33" s="11">
        <f t="shared" si="1"/>
        <v>3.6</v>
      </c>
      <c r="D33" s="11">
        <f t="shared" si="2"/>
        <v>3.825</v>
      </c>
    </row>
    <row r="34" spans="1:4" s="6" customFormat="1" ht="15">
      <c r="A34" s="18">
        <v>46</v>
      </c>
      <c r="B34" s="12">
        <f t="shared" si="0"/>
        <v>0.23</v>
      </c>
      <c r="C34" s="12">
        <f t="shared" si="1"/>
        <v>3.6800000000000006</v>
      </c>
      <c r="D34" s="12">
        <f t="shared" si="2"/>
        <v>3.9100000000000006</v>
      </c>
    </row>
    <row r="35" spans="1:4" s="6" customFormat="1" ht="15">
      <c r="A35" s="17">
        <v>47</v>
      </c>
      <c r="B35" s="11">
        <f t="shared" si="0"/>
        <v>0.235</v>
      </c>
      <c r="C35" s="11">
        <f t="shared" si="1"/>
        <v>3.7600000000000002</v>
      </c>
      <c r="D35" s="11">
        <f t="shared" si="2"/>
        <v>3.995</v>
      </c>
    </row>
    <row r="36" spans="1:4" s="6" customFormat="1" ht="15">
      <c r="A36" s="18">
        <v>48</v>
      </c>
      <c r="B36" s="12">
        <f t="shared" si="0"/>
        <v>0.24</v>
      </c>
      <c r="C36" s="12">
        <f t="shared" si="1"/>
        <v>3.8400000000000007</v>
      </c>
      <c r="D36" s="12">
        <f t="shared" si="2"/>
        <v>4.080000000000001</v>
      </c>
    </row>
    <row r="37" spans="1:4" s="6" customFormat="1" ht="15">
      <c r="A37" s="17">
        <v>49</v>
      </c>
      <c r="B37" s="11">
        <f t="shared" si="0"/>
        <v>0.245</v>
      </c>
      <c r="C37" s="11">
        <f t="shared" si="1"/>
        <v>3.9200000000000004</v>
      </c>
      <c r="D37" s="11">
        <f t="shared" si="2"/>
        <v>4.165</v>
      </c>
    </row>
    <row r="38" spans="1:4" s="6" customFormat="1" ht="15">
      <c r="A38" s="18">
        <v>50</v>
      </c>
      <c r="B38" s="12">
        <f t="shared" si="0"/>
        <v>0.25</v>
      </c>
      <c r="C38" s="12">
        <f t="shared" si="1"/>
        <v>4</v>
      </c>
      <c r="D38" s="12">
        <f t="shared" si="2"/>
        <v>4.25</v>
      </c>
    </row>
    <row r="39" spans="1:4" s="6" customFormat="1" ht="15">
      <c r="A39" s="17">
        <v>51</v>
      </c>
      <c r="B39" s="11">
        <f t="shared" si="0"/>
        <v>0.255</v>
      </c>
      <c r="C39" s="11">
        <f t="shared" si="1"/>
        <v>4.08</v>
      </c>
      <c r="D39" s="11">
        <f t="shared" si="2"/>
        <v>4.335</v>
      </c>
    </row>
    <row r="40" spans="1:4" s="6" customFormat="1" ht="15">
      <c r="A40" s="18">
        <v>52</v>
      </c>
      <c r="B40" s="12">
        <f t="shared" si="0"/>
        <v>0.26</v>
      </c>
      <c r="C40" s="12">
        <f t="shared" si="1"/>
        <v>4.16</v>
      </c>
      <c r="D40" s="12">
        <f t="shared" si="2"/>
        <v>4.42</v>
      </c>
    </row>
    <row r="41" spans="1:4" s="6" customFormat="1" ht="15">
      <c r="A41" s="17">
        <v>53</v>
      </c>
      <c r="B41" s="11">
        <f t="shared" si="0"/>
        <v>0.265</v>
      </c>
      <c r="C41" s="11">
        <f t="shared" si="1"/>
        <v>4.24</v>
      </c>
      <c r="D41" s="11">
        <f t="shared" si="2"/>
        <v>4.505</v>
      </c>
    </row>
    <row r="42" spans="1:4" s="6" customFormat="1" ht="15">
      <c r="A42" s="18">
        <v>54</v>
      </c>
      <c r="B42" s="12">
        <f t="shared" si="0"/>
        <v>0.27</v>
      </c>
      <c r="C42" s="12">
        <f t="shared" si="1"/>
        <v>4.32</v>
      </c>
      <c r="D42" s="12">
        <f t="shared" si="2"/>
        <v>4.59</v>
      </c>
    </row>
    <row r="43" spans="1:4" s="6" customFormat="1" ht="15">
      <c r="A43" s="17">
        <v>55</v>
      </c>
      <c r="B43" s="11">
        <f t="shared" si="0"/>
        <v>0.275</v>
      </c>
      <c r="C43" s="11">
        <f t="shared" si="1"/>
        <v>4.4</v>
      </c>
      <c r="D43" s="11">
        <f t="shared" si="2"/>
        <v>4.675000000000001</v>
      </c>
    </row>
    <row r="44" spans="1:4" s="6" customFormat="1" ht="15">
      <c r="A44" s="18">
        <v>56</v>
      </c>
      <c r="B44" s="12">
        <f t="shared" si="0"/>
        <v>0.28</v>
      </c>
      <c r="C44" s="12">
        <f t="shared" si="1"/>
        <v>4.48</v>
      </c>
      <c r="D44" s="12">
        <f t="shared" si="2"/>
        <v>4.760000000000001</v>
      </c>
    </row>
    <row r="45" spans="1:4" s="6" customFormat="1" ht="15">
      <c r="A45" s="17">
        <v>57</v>
      </c>
      <c r="B45" s="11">
        <f t="shared" si="0"/>
        <v>0.285</v>
      </c>
      <c r="C45" s="11">
        <f t="shared" si="1"/>
        <v>4.5600000000000005</v>
      </c>
      <c r="D45" s="11">
        <f t="shared" si="2"/>
        <v>4.845000000000001</v>
      </c>
    </row>
    <row r="46" spans="1:4" s="6" customFormat="1" ht="15">
      <c r="A46" s="18">
        <v>58</v>
      </c>
      <c r="B46" s="12">
        <f t="shared" si="0"/>
        <v>0.29</v>
      </c>
      <c r="C46" s="12">
        <f t="shared" si="1"/>
        <v>4.640000000000001</v>
      </c>
      <c r="D46" s="12">
        <f t="shared" si="2"/>
        <v>4.930000000000001</v>
      </c>
    </row>
    <row r="47" spans="1:4" s="6" customFormat="1" ht="15">
      <c r="A47" s="17">
        <v>59</v>
      </c>
      <c r="B47" s="11">
        <f t="shared" si="0"/>
        <v>0.295</v>
      </c>
      <c r="C47" s="11">
        <f t="shared" si="1"/>
        <v>4.720000000000001</v>
      </c>
      <c r="D47" s="11">
        <f t="shared" si="2"/>
        <v>5.015000000000001</v>
      </c>
    </row>
  </sheetData>
  <sheetProtection sheet="1" objects="1" scenarios="1"/>
  <mergeCells count="6">
    <mergeCell ref="A6:D6"/>
    <mergeCell ref="A3:D3"/>
    <mergeCell ref="A1:D1"/>
    <mergeCell ref="A5:D5"/>
    <mergeCell ref="A4:D4"/>
    <mergeCell ref="A2:D2"/>
  </mergeCells>
  <printOptions/>
  <pageMargins left="1.28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M. Stein</cp:lastModifiedBy>
  <cp:lastPrinted>2005-07-01T20:38:36Z</cp:lastPrinted>
  <dcterms:created xsi:type="dcterms:W3CDTF">2003-11-12T19:05:56Z</dcterms:created>
  <dcterms:modified xsi:type="dcterms:W3CDTF">2006-02-06T00:54:40Z</dcterms:modified>
  <cp:category/>
  <cp:version/>
  <cp:contentType/>
  <cp:contentStatus/>
</cp:coreProperties>
</file>