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<sst xmlns="http://schemas.openxmlformats.org/spreadsheetml/2006/main" count="79" uniqueCount="48">
  <si>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</si>
  <si>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</si>
  <si>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</si>
  <si>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</si>
  <si>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</si>
  <si>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</si>
  <si>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</si>
  <si>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</si>
  <si>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</si>
  <si>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</si>
  <si>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</si>
  <si>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</si>
  <si>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</si>
  <si>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</si>
  <si>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</si>
  <si>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</si>
  <si>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</si>
  <si>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</si>
  <si>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</si>
  <si>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</si>
  <si>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</si>
  <si>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</si>
  <si>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</si>
  <si>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</si>
  <si>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</si>
  <si>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</si>
  <si>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</si>
  <si>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</si>
  <si>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</si>
  <si>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</si>
  <si>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</si>
  <si>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</si>
  <si>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</si>
  <si>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</si>
  <si>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</si>
  <si>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</si>
  <si>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</si>
  <si>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</si>
  <si>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</si>
  <si>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</si>
  <si>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</si>
  <si>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</si>
  <si>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</si>
  <si>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</si>
  <si>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</si>
  <si>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</si>
  <si>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>Based Upon</t>
    </r>
    <r>
      <rPr>
        <b/>
        <sz val="16"/>
        <color indexed="18"/>
        <rFont val="Arial"/>
        <family val="2"/>
      </rPr>
      <t xml:space="preserve"> 20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</si>
  <si>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20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</si>
</sst>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6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7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A12" sqref="A12:I12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04" t="s">
        <v>36</v>
      </c>
      <c r="B1" s="105"/>
      <c r="C1" s="105"/>
      <c r="D1" s="105"/>
      <c r="E1" s="105"/>
      <c r="F1" s="105"/>
      <c r="G1" s="105"/>
      <c r="H1" s="105"/>
      <c r="I1" s="93"/>
    </row>
    <row r="2" spans="1:9" s="60" customFormat="1" ht="21">
      <c r="A2" s="131" t="s">
        <v>46</v>
      </c>
      <c r="B2" s="132"/>
      <c r="C2" s="132"/>
      <c r="D2" s="132"/>
      <c r="E2" s="132"/>
      <c r="F2" s="132"/>
      <c r="G2" s="132"/>
      <c r="H2" s="132"/>
      <c r="I2" s="133"/>
    </row>
    <row r="3" spans="1:9" s="1" customFormat="1" ht="15.75" thickBot="1">
      <c r="A3" s="111" t="s">
        <v>27</v>
      </c>
      <c r="B3" s="112"/>
      <c r="C3" s="112"/>
      <c r="D3" s="112"/>
      <c r="E3" s="112"/>
      <c r="F3" s="112"/>
      <c r="G3" s="112"/>
      <c r="H3" s="112"/>
      <c r="I3" s="113"/>
    </row>
    <row r="4" spans="1:9" s="19" customFormat="1" ht="8.25" thickBot="1">
      <c r="A4" s="106" t="s">
        <v>34</v>
      </c>
      <c r="B4" s="106"/>
      <c r="C4" s="106"/>
      <c r="D4" s="106"/>
      <c r="E4" s="106"/>
      <c r="F4" s="106"/>
      <c r="G4" s="106"/>
      <c r="H4" s="106"/>
      <c r="I4" s="106"/>
    </row>
    <row r="5" spans="1:9" s="7" customFormat="1" ht="17.25">
      <c r="A5" s="8" t="s">
        <v>19</v>
      </c>
      <c r="B5" s="116"/>
      <c r="C5" s="116"/>
      <c r="D5" s="116"/>
      <c r="E5" s="116"/>
      <c r="F5" s="116"/>
      <c r="G5" s="9" t="s">
        <v>20</v>
      </c>
      <c r="H5" s="114">
        <v>43447</v>
      </c>
      <c r="I5" s="115"/>
    </row>
    <row r="6" spans="1:9" ht="12.75">
      <c r="A6" s="117"/>
      <c r="B6" s="118"/>
      <c r="C6" s="118"/>
      <c r="D6" s="118"/>
      <c r="E6" s="118"/>
      <c r="F6" s="118"/>
      <c r="G6" s="118"/>
      <c r="H6" s="118"/>
      <c r="I6" s="119"/>
    </row>
    <row r="7" spans="1:9" s="1" customFormat="1" ht="17.25">
      <c r="A7" s="10" t="s">
        <v>7</v>
      </c>
      <c r="B7" s="15">
        <v>34.5</v>
      </c>
      <c r="C7" s="49" t="s">
        <v>12</v>
      </c>
      <c r="D7" s="107" t="s">
        <v>45</v>
      </c>
      <c r="E7" s="108"/>
      <c r="F7" s="108"/>
      <c r="G7" s="108"/>
      <c r="H7" s="108"/>
      <c r="I7" s="109"/>
    </row>
    <row r="8" spans="1:9" ht="12.75">
      <c r="A8" s="80" t="s">
        <v>6</v>
      </c>
      <c r="B8" s="68"/>
      <c r="C8" s="68"/>
      <c r="D8" s="68"/>
      <c r="E8" s="68"/>
      <c r="F8" s="68"/>
      <c r="G8" s="68"/>
      <c r="H8" s="68"/>
      <c r="I8" s="69"/>
    </row>
    <row r="9" spans="1:9" s="1" customFormat="1" ht="17.25">
      <c r="A9" s="10" t="s">
        <v>0</v>
      </c>
      <c r="B9" s="15">
        <v>3</v>
      </c>
      <c r="C9" s="49" t="s">
        <v>28</v>
      </c>
      <c r="D9" s="67"/>
      <c r="E9" s="68"/>
      <c r="F9" s="68"/>
      <c r="G9" s="68"/>
      <c r="H9" s="68"/>
      <c r="I9" s="69"/>
    </row>
    <row r="10" spans="1:9" s="5" customFormat="1" ht="11.25">
      <c r="A10" s="125" t="s">
        <v>6</v>
      </c>
      <c r="B10" s="126"/>
      <c r="C10" s="126"/>
      <c r="D10" s="126"/>
      <c r="E10" s="126"/>
      <c r="F10" s="126"/>
      <c r="G10" s="126"/>
      <c r="H10" s="126"/>
      <c r="I10" s="127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28"/>
      <c r="E11" s="129"/>
      <c r="F11" s="129"/>
      <c r="G11" s="129"/>
      <c r="H11" s="129"/>
      <c r="I11" s="130"/>
    </row>
    <row r="12" spans="1:9" ht="13.5" thickBot="1">
      <c r="A12" s="70" t="s">
        <v>6</v>
      </c>
      <c r="B12" s="70"/>
      <c r="C12" s="70"/>
      <c r="D12" s="70"/>
      <c r="E12" s="70"/>
      <c r="F12" s="70"/>
      <c r="G12" s="70"/>
      <c r="H12" s="70"/>
      <c r="I12" s="70"/>
    </row>
    <row r="13" spans="1:9" ht="12.75">
      <c r="A13" s="21" t="s">
        <v>6</v>
      </c>
      <c r="B13" s="110" t="s">
        <v>8</v>
      </c>
      <c r="C13" s="110"/>
      <c r="D13" s="110" t="s">
        <v>0</v>
      </c>
      <c r="E13" s="105"/>
      <c r="F13" s="110" t="s">
        <v>9</v>
      </c>
      <c r="G13" s="105"/>
      <c r="H13" s="92" t="s">
        <v>3</v>
      </c>
      <c r="I13" s="93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F14/20</f>
        <v>1.863</v>
      </c>
      <c r="I14" s="41" t="s">
        <v>4</v>
      </c>
    </row>
    <row r="15" spans="1:9" ht="12.75">
      <c r="A15" s="80" t="s">
        <v>6</v>
      </c>
      <c r="B15" s="68"/>
      <c r="C15" s="68"/>
      <c r="D15" s="68"/>
      <c r="E15" s="68"/>
      <c r="F15" s="68"/>
      <c r="G15" s="68"/>
      <c r="H15" s="68"/>
      <c r="I15" s="69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80" t="s">
        <v>6</v>
      </c>
      <c r="B17" s="68"/>
      <c r="C17" s="68"/>
      <c r="D17" s="68"/>
      <c r="E17" s="68"/>
      <c r="F17" s="68"/>
      <c r="G17" s="68"/>
      <c r="H17" s="68"/>
      <c r="I17" s="69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70" t="s">
        <v>6</v>
      </c>
      <c r="B19" s="70"/>
      <c r="C19" s="70"/>
      <c r="D19" s="70"/>
      <c r="E19" s="70"/>
      <c r="F19" s="70"/>
      <c r="G19" s="70"/>
      <c r="H19" s="70"/>
      <c r="I19" s="70"/>
    </row>
    <row r="20" spans="1:9" s="2" customFormat="1" ht="15">
      <c r="A20" s="134" t="s">
        <v>21</v>
      </c>
      <c r="B20" s="135"/>
      <c r="C20" s="135"/>
      <c r="D20" s="135"/>
      <c r="E20" s="135"/>
      <c r="F20" s="135"/>
      <c r="G20" s="135"/>
      <c r="H20" s="58">
        <f>SUM(H14:H18)</f>
        <v>7.659000000000001</v>
      </c>
      <c r="I20" s="59" t="s">
        <v>4</v>
      </c>
    </row>
    <row r="21" spans="1:9" s="4" customFormat="1" ht="12.75">
      <c r="A21" s="122"/>
      <c r="B21" s="123"/>
      <c r="C21" s="123"/>
      <c r="D21" s="123"/>
      <c r="E21" s="123"/>
      <c r="F21" s="123"/>
      <c r="G21" s="123"/>
      <c r="H21" s="123"/>
      <c r="I21" s="124"/>
    </row>
    <row r="22" spans="1:9" s="2" customFormat="1" ht="15">
      <c r="A22" s="120" t="str">
        <f>IF(H22&lt;0,"Get bigger syringe or shorten CRI duration","Additional saline qs")</f>
        <v>Additional saline qs</v>
      </c>
      <c r="B22" s="121"/>
      <c r="C22" s="121"/>
      <c r="D22" s="121"/>
      <c r="E22" s="121"/>
      <c r="F22" s="121"/>
      <c r="G22" s="121"/>
      <c r="H22" s="47">
        <f>B11-H20</f>
        <v>4.340999999999999</v>
      </c>
      <c r="I22" s="48" t="s">
        <v>4</v>
      </c>
    </row>
    <row r="23" spans="1:9" ht="12.75">
      <c r="A23" s="138"/>
      <c r="B23" s="139"/>
      <c r="C23" s="139"/>
      <c r="D23" s="139"/>
      <c r="E23" s="139"/>
      <c r="F23" s="139"/>
      <c r="G23" s="139"/>
      <c r="H23" s="139"/>
      <c r="I23" s="140"/>
    </row>
    <row r="24" spans="1:9" ht="15.75" thickBot="1">
      <c r="A24" s="141" t="s">
        <v>44</v>
      </c>
      <c r="B24" s="142"/>
      <c r="C24" s="142"/>
      <c r="D24" s="142"/>
      <c r="E24" s="142"/>
      <c r="F24" s="142"/>
      <c r="G24" s="142"/>
      <c r="H24" s="22">
        <f>B11/B9</f>
        <v>4</v>
      </c>
      <c r="I24" s="14" t="s">
        <v>18</v>
      </c>
    </row>
    <row r="25" spans="1:9" ht="13.5" thickBot="1">
      <c r="A25" s="70" t="s">
        <v>6</v>
      </c>
      <c r="B25" s="70"/>
      <c r="C25" s="70"/>
      <c r="D25" s="70"/>
      <c r="E25" s="70"/>
      <c r="F25" s="70"/>
      <c r="G25" s="70"/>
      <c r="H25" s="70"/>
      <c r="I25" s="70"/>
    </row>
    <row r="26" spans="1:9" ht="17.25">
      <c r="A26" s="89" t="s">
        <v>10</v>
      </c>
      <c r="B26" s="90"/>
      <c r="C26" s="90"/>
      <c r="D26" s="90"/>
      <c r="E26" s="90"/>
      <c r="F26" s="90"/>
      <c r="G26" s="90"/>
      <c r="H26" s="90"/>
      <c r="I26" s="91"/>
    </row>
    <row r="27" spans="1:9" ht="15">
      <c r="A27" s="81" t="s">
        <v>38</v>
      </c>
      <c r="B27" s="82"/>
      <c r="C27" s="82"/>
      <c r="D27" s="82"/>
      <c r="E27" s="82"/>
      <c r="F27" s="82"/>
      <c r="G27" s="82"/>
      <c r="H27" s="82"/>
      <c r="I27" s="83"/>
    </row>
    <row r="28" spans="1:9" s="6" customFormat="1" ht="12.75" customHeight="1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5">
      <c r="A29" s="81" t="s">
        <v>29</v>
      </c>
      <c r="B29" s="82"/>
      <c r="C29" s="82"/>
      <c r="D29" s="82"/>
      <c r="E29" s="82"/>
      <c r="F29" s="82"/>
      <c r="G29" s="82"/>
      <c r="H29" s="82"/>
      <c r="I29" s="83"/>
    </row>
    <row r="30" spans="1:9" ht="12.75">
      <c r="A30" s="23"/>
      <c r="B30" s="71" t="s">
        <v>30</v>
      </c>
      <c r="C30" s="71"/>
      <c r="D30" s="71"/>
      <c r="E30" s="71"/>
      <c r="F30" s="71"/>
      <c r="G30" s="71"/>
      <c r="H30" s="71"/>
      <c r="I30" s="72"/>
    </row>
    <row r="31" spans="1:9" ht="12.75">
      <c r="A31" s="23"/>
      <c r="B31" s="71" t="s">
        <v>31</v>
      </c>
      <c r="C31" s="71"/>
      <c r="D31" s="71"/>
      <c r="E31" s="71"/>
      <c r="F31" s="71"/>
      <c r="G31" s="71"/>
      <c r="H31" s="71"/>
      <c r="I31" s="72"/>
    </row>
    <row r="32" spans="1:9" ht="12.75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15.75" thickBot="1">
      <c r="A33" s="94" t="s">
        <v>39</v>
      </c>
      <c r="B33" s="95"/>
      <c r="C33" s="95"/>
      <c r="D33" s="95"/>
      <c r="E33" s="95"/>
      <c r="F33" s="95"/>
      <c r="G33" s="95"/>
      <c r="H33" s="95"/>
      <c r="I33" s="96"/>
    </row>
    <row r="34" spans="1:9" ht="13.5" thickBot="1">
      <c r="A34" s="70" t="s">
        <v>6</v>
      </c>
      <c r="B34" s="70"/>
      <c r="C34" s="70"/>
      <c r="D34" s="70"/>
      <c r="E34" s="70"/>
      <c r="F34" s="70"/>
      <c r="G34" s="70"/>
      <c r="H34" s="70"/>
      <c r="I34" s="70"/>
    </row>
    <row r="35" spans="1:9" s="5" customFormat="1" ht="17.25">
      <c r="A35" s="89" t="s">
        <v>11</v>
      </c>
      <c r="B35" s="90"/>
      <c r="C35" s="90"/>
      <c r="D35" s="90"/>
      <c r="E35" s="90"/>
      <c r="F35" s="90"/>
      <c r="G35" s="90"/>
      <c r="H35" s="90"/>
      <c r="I35" s="91"/>
    </row>
    <row r="36" spans="1:9" s="5" customFormat="1" ht="15">
      <c r="A36" s="81" t="s">
        <v>40</v>
      </c>
      <c r="B36" s="82"/>
      <c r="C36" s="82"/>
      <c r="D36" s="82"/>
      <c r="E36" s="82"/>
      <c r="F36" s="82"/>
      <c r="G36" s="82"/>
      <c r="H36" s="82"/>
      <c r="I36" s="83"/>
    </row>
    <row r="37" spans="1:9" ht="12.75">
      <c r="A37" s="102" t="s">
        <v>14</v>
      </c>
      <c r="B37" s="103"/>
      <c r="C37" s="103"/>
      <c r="D37" s="103"/>
      <c r="E37" s="103"/>
      <c r="F37" s="103"/>
      <c r="G37" s="103"/>
      <c r="H37" s="18">
        <f>(B7*0.5)/20</f>
        <v>0.8625</v>
      </c>
      <c r="I37" s="25" t="s">
        <v>4</v>
      </c>
    </row>
    <row r="38" spans="1:9" ht="12.75">
      <c r="A38" s="80" t="s">
        <v>6</v>
      </c>
      <c r="B38" s="68"/>
      <c r="C38" s="68"/>
      <c r="D38" s="68"/>
      <c r="E38" s="68"/>
      <c r="F38" s="68"/>
      <c r="G38" s="68"/>
      <c r="H38" s="68"/>
      <c r="I38" s="69"/>
    </row>
    <row r="39" spans="1:9" ht="15">
      <c r="A39" s="81" t="s">
        <v>32</v>
      </c>
      <c r="B39" s="82"/>
      <c r="C39" s="82"/>
      <c r="D39" s="82"/>
      <c r="E39" s="82"/>
      <c r="F39" s="82"/>
      <c r="G39" s="82"/>
      <c r="H39" s="82"/>
      <c r="I39" s="83"/>
    </row>
    <row r="40" spans="1:9" ht="12.75">
      <c r="A40" s="102" t="s">
        <v>13</v>
      </c>
      <c r="B40" s="103"/>
      <c r="C40" s="103"/>
      <c r="D40" s="103"/>
      <c r="E40" s="103"/>
      <c r="F40" s="103"/>
      <c r="G40" s="103"/>
      <c r="H40" s="18">
        <f>B7*0.25/20</f>
        <v>0.43125</v>
      </c>
      <c r="I40" s="25" t="s">
        <v>4</v>
      </c>
    </row>
    <row r="41" spans="1:9" ht="12.75">
      <c r="A41" s="102" t="s">
        <v>14</v>
      </c>
      <c r="B41" s="103"/>
      <c r="C41" s="103"/>
      <c r="D41" s="103"/>
      <c r="E41" s="103"/>
      <c r="F41" s="103"/>
      <c r="G41" s="103"/>
      <c r="H41" s="18">
        <f>B7*0.5/20</f>
        <v>0.8625</v>
      </c>
      <c r="I41" s="25" t="s">
        <v>4</v>
      </c>
    </row>
    <row r="42" spans="1:9" ht="12.75">
      <c r="A42" s="102" t="s">
        <v>15</v>
      </c>
      <c r="B42" s="103"/>
      <c r="C42" s="103"/>
      <c r="D42" s="103"/>
      <c r="E42" s="103"/>
      <c r="F42" s="103"/>
      <c r="G42" s="103"/>
      <c r="H42" s="18">
        <f>B7/20</f>
        <v>1.725</v>
      </c>
      <c r="I42" s="25" t="s">
        <v>4</v>
      </c>
    </row>
    <row r="43" spans="1:9" ht="12.75">
      <c r="A43" s="26"/>
      <c r="B43" s="87" t="s">
        <v>33</v>
      </c>
      <c r="C43" s="87"/>
      <c r="D43" s="87"/>
      <c r="E43" s="87"/>
      <c r="F43" s="87"/>
      <c r="G43" s="87"/>
      <c r="H43" s="87"/>
      <c r="I43" s="88"/>
    </row>
    <row r="44" spans="1:9" ht="12.75">
      <c r="A44" s="26"/>
      <c r="B44" s="87" t="s">
        <v>17</v>
      </c>
      <c r="C44" s="87"/>
      <c r="D44" s="87"/>
      <c r="E44" s="87"/>
      <c r="F44" s="87"/>
      <c r="G44" s="87"/>
      <c r="H44" s="87"/>
      <c r="I44" s="88"/>
    </row>
    <row r="45" spans="1:9" ht="12.75">
      <c r="A45" s="80" t="s">
        <v>6</v>
      </c>
      <c r="B45" s="68"/>
      <c r="C45" s="68"/>
      <c r="D45" s="68"/>
      <c r="E45" s="68"/>
      <c r="F45" s="68"/>
      <c r="G45" s="68"/>
      <c r="H45" s="68"/>
      <c r="I45" s="69"/>
    </row>
    <row r="46" spans="1:9" ht="15">
      <c r="A46" s="81" t="s">
        <v>41</v>
      </c>
      <c r="B46" s="82"/>
      <c r="C46" s="82"/>
      <c r="D46" s="82"/>
      <c r="E46" s="82"/>
      <c r="F46" s="82"/>
      <c r="G46" s="82"/>
      <c r="H46" s="82"/>
      <c r="I46" s="83"/>
    </row>
    <row r="47" spans="1:9" s="5" customFormat="1" ht="12.75">
      <c r="A47" s="102" t="s">
        <v>13</v>
      </c>
      <c r="B47" s="103"/>
      <c r="C47" s="103"/>
      <c r="D47" s="103"/>
      <c r="E47" s="103"/>
      <c r="F47" s="103"/>
      <c r="G47" s="103"/>
      <c r="H47" s="18">
        <f>(B7*0.25)/100</f>
        <v>0.08625</v>
      </c>
      <c r="I47" s="25" t="s">
        <v>4</v>
      </c>
    </row>
    <row r="48" spans="1:9" ht="13.5" thickBot="1">
      <c r="A48" s="100" t="s">
        <v>14</v>
      </c>
      <c r="B48" s="101"/>
      <c r="C48" s="101"/>
      <c r="D48" s="101"/>
      <c r="E48" s="101"/>
      <c r="F48" s="101"/>
      <c r="G48" s="101"/>
      <c r="H48" s="28">
        <f>(B7*0.5)/100</f>
        <v>0.1725</v>
      </c>
      <c r="I48" s="29" t="s">
        <v>4</v>
      </c>
    </row>
    <row r="49" spans="1:9" ht="13.5" thickBot="1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7.25">
      <c r="A50" s="89" t="s">
        <v>16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136" t="s">
        <v>47</v>
      </c>
      <c r="B51" s="82"/>
      <c r="C51" s="82"/>
      <c r="D51" s="82"/>
      <c r="E51" s="82"/>
      <c r="F51" s="82"/>
      <c r="G51" s="82"/>
      <c r="H51" s="82"/>
      <c r="I51" s="83"/>
    </row>
    <row r="52" spans="1:9" ht="15">
      <c r="A52" s="81" t="s">
        <v>42</v>
      </c>
      <c r="B52" s="82"/>
      <c r="C52" s="82"/>
      <c r="D52" s="82"/>
      <c r="E52" s="82"/>
      <c r="F52" s="82"/>
      <c r="G52" s="82"/>
      <c r="H52" s="82"/>
      <c r="I52" s="83"/>
    </row>
    <row r="53" spans="1:9" ht="15.75" thickBot="1">
      <c r="A53" s="94" t="s">
        <v>43</v>
      </c>
      <c r="B53" s="95"/>
      <c r="C53" s="95"/>
      <c r="D53" s="95"/>
      <c r="E53" s="95"/>
      <c r="F53" s="95"/>
      <c r="G53" s="95"/>
      <c r="H53" s="95"/>
      <c r="I53" s="96"/>
    </row>
    <row r="54" spans="1:9" ht="13.5" thickBot="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7.25">
      <c r="A55" s="74" t="s">
        <v>22</v>
      </c>
      <c r="B55" s="75"/>
      <c r="C55" s="75"/>
      <c r="D55" s="75"/>
      <c r="E55" s="75"/>
      <c r="F55" s="75"/>
      <c r="G55" s="75"/>
      <c r="H55" s="75"/>
      <c r="I55" s="76"/>
    </row>
    <row r="56" spans="1:9" s="17" customFormat="1" ht="9.75">
      <c r="A56" s="77" t="s">
        <v>35</v>
      </c>
      <c r="B56" s="78"/>
      <c r="C56" s="78"/>
      <c r="D56" s="78"/>
      <c r="E56" s="78"/>
      <c r="F56" s="78"/>
      <c r="G56" s="78"/>
      <c r="H56" s="78"/>
      <c r="I56" s="79"/>
    </row>
    <row r="57" spans="1:9" s="17" customFormat="1" ht="9.75">
      <c r="A57" s="77"/>
      <c r="B57" s="78"/>
      <c r="C57" s="78"/>
      <c r="D57" s="78"/>
      <c r="E57" s="78"/>
      <c r="F57" s="78"/>
      <c r="G57" s="78"/>
      <c r="H57" s="78"/>
      <c r="I57" s="79"/>
    </row>
    <row r="58" spans="1:9" s="17" customFormat="1" ht="9.75">
      <c r="A58" s="61"/>
      <c r="B58" s="62"/>
      <c r="C58" s="62"/>
      <c r="D58" s="62"/>
      <c r="E58" s="62"/>
      <c r="F58" s="62"/>
      <c r="G58" s="62"/>
      <c r="H58" s="62"/>
      <c r="I58" s="63"/>
    </row>
    <row r="59" spans="1:9" ht="15.75" thickBot="1">
      <c r="A59" s="64" t="s">
        <v>23</v>
      </c>
      <c r="B59" s="65"/>
      <c r="C59" s="65"/>
      <c r="D59" s="11">
        <v>49</v>
      </c>
      <c r="E59" s="12" t="s">
        <v>24</v>
      </c>
      <c r="F59" s="66" t="s">
        <v>25</v>
      </c>
      <c r="G59" s="66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2018-12-13T21:38:28Z</dcterms:modified>
  <cp:category/>
  <cp:version/>
  <cp:contentType/>
  <cp:contentStatus/>
</cp:coreProperties>
</file>